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ПРАЙС_ЛИСТС" sheetId="12" r:id="rId1"/>
    <sheet name="Лист1" sheetId="10" r:id="rId2"/>
  </sheets>
  <definedNames>
    <definedName name="_xlnm.Print_Titles" localSheetId="0">ПРАЙС_ЛИСТС!$5:$6</definedName>
    <definedName name="_xlnm.Print_Area" localSheetId="0">ПРАЙС_ЛИСТС!$A$1:$H$330</definedName>
  </definedNames>
  <calcPr calcId="145621"/>
</workbook>
</file>

<file path=xl/calcChain.xml><?xml version="1.0" encoding="utf-8"?>
<calcChain xmlns="http://schemas.openxmlformats.org/spreadsheetml/2006/main">
  <c r="G153" i="12" l="1"/>
  <c r="G63" i="12"/>
  <c r="G25" i="12"/>
  <c r="G182" i="12"/>
  <c r="G23" i="12"/>
  <c r="G22" i="12"/>
  <c r="G21" i="12"/>
  <c r="G20" i="12"/>
  <c r="F19" i="12"/>
  <c r="G19" i="12"/>
  <c r="G18" i="12"/>
  <c r="G17" i="12"/>
  <c r="G16" i="12"/>
  <c r="G15" i="12"/>
  <c r="G14" i="12"/>
  <c r="G13" i="12"/>
  <c r="G12" i="12"/>
  <c r="G11" i="12"/>
  <c r="F10" i="12"/>
  <c r="G10" i="12"/>
  <c r="F9" i="12"/>
  <c r="G9" i="12"/>
  <c r="F8" i="12"/>
  <c r="G8" i="12"/>
</calcChain>
</file>

<file path=xl/comments1.xml><?xml version="1.0" encoding="utf-8"?>
<comments xmlns="http://schemas.openxmlformats.org/spreadsheetml/2006/main">
  <authors>
    <author>ПТО00</author>
  </authors>
  <commentList>
    <comment ref="H64" authorId="0">
      <text>
        <r>
          <rPr>
            <b/>
            <sz val="8"/>
            <color indexed="81"/>
            <rFont val="Tahoma"/>
            <family val="2"/>
            <charset val="204"/>
          </rPr>
          <t>ПТО00: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<sst xmlns="http://schemas.openxmlformats.org/spreadsheetml/2006/main" count="995" uniqueCount="472">
  <si>
    <t xml:space="preserve">Изготовление и установка наличников   </t>
  </si>
  <si>
    <t>Содержание конструктивных элементов</t>
  </si>
  <si>
    <t>Ремонт асбестоцементных кровель</t>
  </si>
  <si>
    <t>Ремонт обыкновенной штукатурки кирпичных и бетонных фасадов  стены гладкие ( заделка трещин)</t>
  </si>
  <si>
    <t xml:space="preserve">Фундамент и подвальные помещения  </t>
  </si>
  <si>
    <t>Ремонт стен и потолков (места общего пользования)</t>
  </si>
  <si>
    <t>4.3.1.</t>
  </si>
  <si>
    <t>4.3.2.</t>
  </si>
  <si>
    <t>4.3.3.</t>
  </si>
  <si>
    <t>4.3.4.</t>
  </si>
  <si>
    <t>4.3.5.</t>
  </si>
  <si>
    <t>4.3.6.</t>
  </si>
  <si>
    <t>4.4.1.</t>
  </si>
  <si>
    <t>4.4.2.</t>
  </si>
  <si>
    <t>4.4.3.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</si>
  <si>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</si>
  <si>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</si>
  <si>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</si>
  <si>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</si>
  <si>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</si>
  <si>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</si>
  <si>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</si>
  <si>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</si>
  <si>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4.4.12.</t>
  </si>
  <si>
    <t>4.4.13.</t>
  </si>
  <si>
    <t>4.4.14.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</si>
  <si>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</si>
  <si>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</si>
  <si>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</si>
  <si>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</si>
  <si>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</si>
  <si>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</si>
  <si>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</si>
  <si>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</si>
  <si>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</si>
  <si>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</si>
  <si>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</si>
  <si>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</si>
  <si>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</si>
  <si>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3.1.25.</t>
  </si>
  <si>
    <t>3.1.26.</t>
  </si>
  <si>
    <t>3.1.27.</t>
  </si>
  <si>
    <t>3.1.28.</t>
  </si>
  <si>
    <t>3.1.29.</t>
  </si>
  <si>
    <t>3.1.24.</t>
  </si>
  <si>
    <t>№ п/п</t>
  </si>
  <si>
    <t>Наименование работ, услуг</t>
  </si>
  <si>
    <t>Ед. изм.</t>
  </si>
  <si>
    <t>Примечание</t>
  </si>
  <si>
    <t>м2</t>
  </si>
  <si>
    <t>2.</t>
  </si>
  <si>
    <t>м3</t>
  </si>
  <si>
    <t>СТОИМОСТЬ РАБОТ И УСЛУГ</t>
  </si>
  <si>
    <t>шт.</t>
  </si>
  <si>
    <t>м.п.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</si>
  <si>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 класса</t>
  </si>
  <si>
    <t>2.3.12.</t>
  </si>
  <si>
    <t>2.3.13.</t>
  </si>
  <si>
    <t>2.3.14.</t>
  </si>
  <si>
    <t>2.3.15.</t>
  </si>
  <si>
    <t>2.3.16.</t>
  </si>
  <si>
    <t>2.3.17.</t>
  </si>
  <si>
    <t>Сметание снега со ступеней и площадок перед входом в подъезд</t>
  </si>
  <si>
    <t>2.3.18.</t>
  </si>
  <si>
    <t>2.3.19.</t>
  </si>
  <si>
    <t>Перекидывание снега и скола</t>
  </si>
  <si>
    <t>Электрооборудование</t>
  </si>
  <si>
    <t>Замена перегоревшей электролампы</t>
  </si>
  <si>
    <t>Замена пакетных переключателей вводно-распределительных устройств</t>
  </si>
  <si>
    <t>Осмотр линий электрических сетей, арматуры и электрооборудования</t>
  </si>
  <si>
    <t>в квартирах</t>
  </si>
  <si>
    <t>на лестничных клетках</t>
  </si>
  <si>
    <t>силовая установка</t>
  </si>
  <si>
    <t>Установка газонного ограждения</t>
  </si>
  <si>
    <t>Валка деревьев</t>
  </si>
  <si>
    <t>шт</t>
  </si>
  <si>
    <t>Ремонт поверхности крыльца</t>
  </si>
  <si>
    <t>Ремонт цоколя</t>
  </si>
  <si>
    <t>Кровельные работы</t>
  </si>
  <si>
    <t>Восстановление гидроизоляции подъездного козырька</t>
  </si>
  <si>
    <t>Ремонт металлической кровли</t>
  </si>
  <si>
    <t>Ремонт мягкой кровли</t>
  </si>
  <si>
    <t>Ремонт ж/бетонной кровли (гидроизоляция)</t>
  </si>
  <si>
    <t>Ремонт люка выхода на кровлю</t>
  </si>
  <si>
    <t>Установка металлического люка</t>
  </si>
  <si>
    <t>Работы по демонтажу</t>
  </si>
  <si>
    <t>Разборка кирпичных стен толщиной от 250мм</t>
  </si>
  <si>
    <t>Разборка щитовых перегородок</t>
  </si>
  <si>
    <t>Отбивка штукатурки</t>
  </si>
  <si>
    <t>Демонтаж дверных коробок</t>
  </si>
  <si>
    <t>Демонтаж оконных блоков</t>
  </si>
  <si>
    <t>Ремонт штукатурки стен</t>
  </si>
  <si>
    <t>Ремонт штукатурки откосов</t>
  </si>
  <si>
    <t>Шпатлевание стен под покраску</t>
  </si>
  <si>
    <t>Улучшенная окраска стен</t>
  </si>
  <si>
    <t>Окраска металлических труб и радиаторов</t>
  </si>
  <si>
    <t>Ремонт штукатурки потолков</t>
  </si>
  <si>
    <t>Окраска потолков</t>
  </si>
  <si>
    <t>Установка оконных рам</t>
  </si>
  <si>
    <t>Установка дверного блока</t>
  </si>
  <si>
    <t>Установка металлического дверного блока</t>
  </si>
  <si>
    <t>Установка дверного замка</t>
  </si>
  <si>
    <t>Замена навесного замка на врезной</t>
  </si>
  <si>
    <t>Установка ограничителя на дверь</t>
  </si>
  <si>
    <t>Навеска пружин на входных дверях подъездов</t>
  </si>
  <si>
    <t>Смена дверных петель</t>
  </si>
  <si>
    <t>Начальник ПТО</t>
  </si>
  <si>
    <t>Е.В. Егорова</t>
  </si>
  <si>
    <t>2.3.25.</t>
  </si>
  <si>
    <t>Уборка территории в дни без снегопада  I класса</t>
  </si>
  <si>
    <t>Уборка территории в дни без снегопада  II класса</t>
  </si>
  <si>
    <t>Уборка территории в дни без снегопада  III класса</t>
  </si>
  <si>
    <t>2.3.26.</t>
  </si>
  <si>
    <t>2.3.27.</t>
  </si>
  <si>
    <t>Разовый выезд аварийной бригады для локализации аварий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</si>
  <si>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II класса</t>
  </si>
  <si>
    <t>Подметание свежевыпавшего снега толщиной до 2 см. без предварительной обработки смесью песка с хлоридами с территории с усовершенствованным покрытием III класса</t>
  </si>
  <si>
    <t>2.3.20.</t>
  </si>
  <si>
    <t>2.3.21.</t>
  </si>
  <si>
    <t>Установка металлических решеток на подвальные продухи</t>
  </si>
  <si>
    <t>Стесывание неровностей на кирпичных стенах</t>
  </si>
  <si>
    <t>Прочие услуги</t>
  </si>
  <si>
    <t>Декоративная окраска бордюрного камня</t>
  </si>
  <si>
    <t>Ремонт малых форм (мелкий)</t>
  </si>
  <si>
    <t>Замена патрона светильника</t>
  </si>
  <si>
    <t>4.1.</t>
  </si>
  <si>
    <t>4.2.</t>
  </si>
  <si>
    <t>4.3.</t>
  </si>
  <si>
    <t>4.4.</t>
  </si>
  <si>
    <t>4.5.</t>
  </si>
  <si>
    <t>м.п</t>
  </si>
  <si>
    <t>Укрепление крючков для труб и приборов центрального отопления</t>
  </si>
  <si>
    <t>Ремонт кранов регулировки у радиаторных блоков</t>
  </si>
  <si>
    <t>Установка и замена заглушки</t>
  </si>
  <si>
    <t>Прогрев стояка отопления</t>
  </si>
  <si>
    <t>1 участок</t>
  </si>
  <si>
    <t xml:space="preserve">Снятие показаний с контрольных точек </t>
  </si>
  <si>
    <t>Смена прокладок с использованием уплотнительного состава, кран</t>
  </si>
  <si>
    <t>Смена прокладок с использованием ленты ФУМ, кран</t>
  </si>
  <si>
    <t>Спуск воды из системы отопления без осмотра системы</t>
  </si>
  <si>
    <t>Спуск и наполнение водой системы отопления без осмотра системы</t>
  </si>
  <si>
    <t>Замена пробок, патронов</t>
  </si>
  <si>
    <t>Технический осмотр этажного щита</t>
  </si>
  <si>
    <t>Мелкий ремонт скамеек и лавочек</t>
  </si>
  <si>
    <t>2.3.22.</t>
  </si>
  <si>
    <t>Уборка контейнерной площадки от мусора</t>
  </si>
  <si>
    <t>2.3.23.</t>
  </si>
  <si>
    <t>2.3.24.</t>
  </si>
  <si>
    <t>1 узел</t>
  </si>
  <si>
    <t>4.4.15.</t>
  </si>
  <si>
    <t>4.4.16.</t>
  </si>
  <si>
    <t>4.4.17.</t>
  </si>
  <si>
    <t>4.4.18.</t>
  </si>
  <si>
    <t>4.4.19.</t>
  </si>
  <si>
    <t>4.4.20.</t>
  </si>
  <si>
    <t>Очистка от уплотненного снега территории с усовершенствованным покрытием</t>
  </si>
  <si>
    <t xml:space="preserve">Очистка от наледи территории с усовершенствованным покрытием </t>
  </si>
  <si>
    <t>Погрузо-разгрузочные работы</t>
  </si>
  <si>
    <t>Сдвигание свежевыпавшего снега толщиной слоя более 2 см. в валы и кучи с территории с усовершенствованным покрытием I класса</t>
  </si>
  <si>
    <t>Сдвигание свежевыпавшего снега толщиной слоя более 2 см. в валы и кучи с территории с усовершенствованным покрытием II класса</t>
  </si>
  <si>
    <t>Сдвигание свежевыпавшего снега толщиной слоя более 2 см. в валы и кучи с территории с усовершенствованным покрытием III класса</t>
  </si>
  <si>
    <t>Побелка поребриков</t>
  </si>
  <si>
    <t>Побелка деревьев</t>
  </si>
  <si>
    <t>Устранение засоров санитарных приборов</t>
  </si>
  <si>
    <t>1 прибор</t>
  </si>
  <si>
    <t>Устранение течи из гибких подводок присоединения санитарных приборов</t>
  </si>
  <si>
    <t>Очистка от накипи запорной арматуры</t>
  </si>
  <si>
    <t>Прочистка дренажного колодца</t>
  </si>
  <si>
    <t>Устранение засоров внутренних канализационных трубопроводов</t>
  </si>
  <si>
    <t>Установка насоса в подвале для откачки воды</t>
  </si>
  <si>
    <t>Прочистка водоприемной воронки внутреннего водостока</t>
  </si>
  <si>
    <t>Прочистка внутреннего металлического водостока от засора</t>
  </si>
  <si>
    <t>Осмотр стояка внутреннего водостока</t>
  </si>
  <si>
    <t>в праздничные дни</t>
  </si>
  <si>
    <t xml:space="preserve">Содержание инженерных сетей и оборудования </t>
  </si>
  <si>
    <t>Замена предохранителей в ВРУ</t>
  </si>
  <si>
    <t>Замена автоматических выключателей в ВРУ</t>
  </si>
  <si>
    <t>Ревизия этажного щита</t>
  </si>
  <si>
    <t>Ревизия ВРУ</t>
  </si>
  <si>
    <t xml:space="preserve">Освещение подвала, подключение электросварки, электронасоса, подключение электроинтсрумента </t>
  </si>
  <si>
    <t>Вывоз крупногабаритных отходов (с утилизацией)</t>
  </si>
  <si>
    <t>Осмотр вентиляционных и дымовых каналов</t>
  </si>
  <si>
    <t>Ремонт ствола мусоропровода оцинковкой</t>
  </si>
  <si>
    <t>Ремонт ствола мусоропровода стеклотканью</t>
  </si>
  <si>
    <t>Снятие старых, установка новых проушин, замков навесных на люки, двери</t>
  </si>
  <si>
    <t xml:space="preserve">Копание ям при ремонте фундаментов </t>
  </si>
  <si>
    <t>Кладка отдельных участков ленточных фундаментов из кирпича</t>
  </si>
  <si>
    <t>Ремонт трещин в бетонных полах и ступеней с приготовлением раствора цементного</t>
  </si>
  <si>
    <t>Ремонт бетонных ступеней с установкой опалубки и арматуры бетон М 200</t>
  </si>
  <si>
    <t>Пробивка борозд в кирпичных стенах</t>
  </si>
  <si>
    <t xml:space="preserve">Смена отдельных досок наружной обшивки деревянных стен </t>
  </si>
  <si>
    <t>Установка подкоса (подпорки) к стене</t>
  </si>
  <si>
    <t xml:space="preserve">Осмотр технического состояния подъезда согласно заявке </t>
  </si>
  <si>
    <t>Осмотр деревянных заполнений проемов</t>
  </si>
  <si>
    <t>Осмотр деревянных перекрытий</t>
  </si>
  <si>
    <t>Осмотр деревянных полов</t>
  </si>
  <si>
    <t>Осмотр технического состояния квартиры согласно заявке</t>
  </si>
  <si>
    <t>Смена обделок примыкания вокруг вытяжных труб</t>
  </si>
  <si>
    <t>Перенавеска, или укрепление наружнего водостока (звеньев,колен,воронок) с а/вышки</t>
  </si>
  <si>
    <t>Перенавеска, или укрепление наружнего водостока (звеньев,колен,воронок) с земли</t>
  </si>
  <si>
    <t>Поджатие фальцев и гребней стальной кровли</t>
  </si>
  <si>
    <t xml:space="preserve">Промазка фальцев и гребней </t>
  </si>
  <si>
    <t>Ремонт металлических парапетных ограждений</t>
  </si>
  <si>
    <t>Постановка подкосов и стоек в отдельных местах провисания балок, прогонов, стропил</t>
  </si>
  <si>
    <t>Обивка чердачных люков и дверей оцинкованной сталью с двух сторон</t>
  </si>
  <si>
    <t>Рыхление утеплителя в чердачном пространстве</t>
  </si>
  <si>
    <t xml:space="preserve">Укрепление оконных рам </t>
  </si>
  <si>
    <t>Снятие рам при мытье окон (без снятия петель)</t>
  </si>
  <si>
    <t>Установка рам при мытье окон (без врезки и навески оконных приборов)</t>
  </si>
  <si>
    <t>Распиловка досок на бруски</t>
  </si>
  <si>
    <t>Изготовление штапика</t>
  </si>
  <si>
    <t xml:space="preserve">Изготовление оконной рамы </t>
  </si>
  <si>
    <t>Изготовление и установка двери канализационной ниши из ДСП толщ.16 мм</t>
  </si>
  <si>
    <t>Изготовление и установка двери канализационной ниши из ДВП</t>
  </si>
  <si>
    <t>Изготовление и установка двери канализационной ниши оцинкованной</t>
  </si>
  <si>
    <t>Изготовление форточек</t>
  </si>
  <si>
    <t>Смена наличников креплением гвоздями</t>
  </si>
  <si>
    <t>Нашивка брусков на деревянные коробки</t>
  </si>
  <si>
    <t>Укрепление оконных  и дверных наличников</t>
  </si>
  <si>
    <t>Остекление оконных рам до 0,5м2</t>
  </si>
  <si>
    <t>Остекление оконных рам до 0,25м2</t>
  </si>
  <si>
    <t xml:space="preserve">Очистка кровли от мусора </t>
  </si>
  <si>
    <t>Прочистка воронки наружного водостока с а/вышки</t>
  </si>
  <si>
    <t>Ремонт окон и дверей ( места общего пользования)</t>
  </si>
  <si>
    <t>Масляная окраска дверей, окон</t>
  </si>
  <si>
    <t>Укрепление оконных, или дверных приборов (пружин, петель, ручек, шпингалетов)</t>
  </si>
  <si>
    <t xml:space="preserve">Замена лампы в светильнике дворового освещения </t>
  </si>
  <si>
    <t>Ревизия квартирного распределительного щита</t>
  </si>
  <si>
    <t>Замена однофазного автомата</t>
  </si>
  <si>
    <t>Закрытие электрощитовой, ВРУ</t>
  </si>
  <si>
    <t>Замена колодок "0" шины</t>
  </si>
  <si>
    <t>Замена ввода в квартиру</t>
  </si>
  <si>
    <t>Замена однофазного электросчетчика</t>
  </si>
  <si>
    <t>3.2.21.</t>
  </si>
  <si>
    <t>Ревизия теплового узла</t>
  </si>
  <si>
    <t>1 кран</t>
  </si>
  <si>
    <t>Открытие, закрытие вентиля (отключение стояка)</t>
  </si>
  <si>
    <t>Ревизия задвижки Ф 50-100 мм без снятия</t>
  </si>
  <si>
    <t>Ревизия вентиля, крана Ф 15-32 мм со снятием</t>
  </si>
  <si>
    <t>Притирка запорной арматуры клапан вентиля Ф 20мм</t>
  </si>
  <si>
    <t>Притирка запорной арматуры клапан вентиля Ф 32мм, Ф 50мм</t>
  </si>
  <si>
    <t>Посыпка территории при гололеде с учетом расходов по транспортировке смеси песка к месту посыпки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</si>
  <si>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</si>
  <si>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</si>
  <si>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</si>
  <si>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</si>
  <si>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</si>
  <si>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</si>
  <si>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</si>
  <si>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</si>
  <si>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</si>
  <si>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</si>
  <si>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</si>
  <si>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</si>
  <si>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</si>
  <si>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</si>
  <si>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</si>
  <si>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</si>
  <si>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</si>
  <si>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</si>
  <si>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</si>
  <si>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</si>
  <si>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</si>
  <si>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</si>
  <si>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</si>
  <si>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Установка фильтра, дроссельной шайбы, конуса</t>
  </si>
  <si>
    <t>3.2.45.</t>
  </si>
  <si>
    <t>3.1.30.</t>
  </si>
  <si>
    <t>3.1.31.</t>
  </si>
  <si>
    <t>Промывка и прочистка отопительных приборов: радиаторов весом до 80 кг вне здания</t>
  </si>
  <si>
    <t>Промывка и прочистка отопительных приборов: радиаторов весом до 80 кг внутри здания</t>
  </si>
  <si>
    <t>3.1.32.</t>
  </si>
  <si>
    <t>1 соедин.</t>
  </si>
  <si>
    <t xml:space="preserve">м.п. </t>
  </si>
  <si>
    <t>1000 м3</t>
  </si>
  <si>
    <t>3.1.33.</t>
  </si>
  <si>
    <t>Прочистка вентиляционных каналов</t>
  </si>
  <si>
    <t>Изготовление и установка решеток на воронку вн. водостока из оцинковки</t>
  </si>
  <si>
    <t>Малый ремонт оконной рамы</t>
  </si>
  <si>
    <t>Малый ремонт дверей, чердачного люка</t>
  </si>
  <si>
    <t>Смена оконных петель</t>
  </si>
  <si>
    <t xml:space="preserve">Подгонка дверей по размерам с подстрожкой и снятием двери с навесов </t>
  </si>
  <si>
    <t>Ремонт оконных переплетов</t>
  </si>
  <si>
    <t>Смена арматуры: вентилей, клапанов обратных муфтовых Ф до 20мм</t>
  </si>
  <si>
    <t>Прочистка канализационной сети, лежака, дренажа Ф 100мм</t>
  </si>
  <si>
    <t>Замена вышедших из строя электроустановочных изделий</t>
  </si>
  <si>
    <t>Замена неисправных участков электросети (электропроводки)</t>
  </si>
  <si>
    <t xml:space="preserve">Очистка кровли от снега </t>
  </si>
  <si>
    <t>Заделка  подвальных окон б/у материалами</t>
  </si>
  <si>
    <t>Ремонт межпанельных швов</t>
  </si>
  <si>
    <t>4.4.21.</t>
  </si>
  <si>
    <t>Ремонт деревянного поручня</t>
  </si>
  <si>
    <t>Изготовление поручня</t>
  </si>
  <si>
    <t>Установка информационных досок, табличек</t>
  </si>
  <si>
    <t>Технический осмотр деревянных конструкций крыш</t>
  </si>
  <si>
    <t>Технический осмотр рулонной кровли</t>
  </si>
  <si>
    <t xml:space="preserve">Разборка кирпичной кладки </t>
  </si>
  <si>
    <t>Ремонт ж/б плит на кровле цементным раствором</t>
  </si>
  <si>
    <t>Смена рядового покрытия металлической кровли отдельными местами (заготовка картин и крепление)</t>
  </si>
  <si>
    <t>Технический осмотр подвала, стен фундамета на наличие трещин, выпучивания и просадки</t>
  </si>
  <si>
    <t xml:space="preserve">Ремонт кирпичных стен приямков </t>
  </si>
  <si>
    <t>Распиловка упавших деревьев и сучьев вручную Ф=до 120мм</t>
  </si>
  <si>
    <t>Заделка на зиму вентиляционных продухов кирпичом</t>
  </si>
  <si>
    <t>Ремонт подъездного эл. щита на 2 кв.</t>
  </si>
  <si>
    <t>Ремонт подъездного эл. щита на 3 кв.</t>
  </si>
  <si>
    <t>Ремонт подъездного эл. щита на 4 кв.</t>
  </si>
  <si>
    <t>4.3.7.</t>
  </si>
  <si>
    <t>4.3.8.</t>
  </si>
  <si>
    <t>4.3.9.</t>
  </si>
  <si>
    <t>Масляная окраска металлических  поверхностей</t>
  </si>
  <si>
    <t>Окраска стен масляной краской</t>
  </si>
  <si>
    <t>Окраска стен водноэмульсионной краской</t>
  </si>
  <si>
    <t xml:space="preserve">Пробивка отверстий в бетонных стенах и потолках </t>
  </si>
  <si>
    <t>Заделка трещин в каменных стенах цементным раствором</t>
  </si>
  <si>
    <t>4.4.22.</t>
  </si>
  <si>
    <t>4.4.23.</t>
  </si>
  <si>
    <t>4.4.24.</t>
  </si>
  <si>
    <t>Осмотр внутренней и наружней отделки дома</t>
  </si>
  <si>
    <t>4.4.25.</t>
  </si>
  <si>
    <t>4.4.26.</t>
  </si>
  <si>
    <t>Обшивка стен слухового окна ДСП (16 мм)</t>
  </si>
  <si>
    <t>4.4.27.</t>
  </si>
  <si>
    <t>Смена полотенцесушителя</t>
  </si>
  <si>
    <t>Смена конвектора</t>
  </si>
  <si>
    <t>Смена радиатора</t>
  </si>
  <si>
    <t>3.1.34.</t>
  </si>
  <si>
    <t>3.1.35.</t>
  </si>
  <si>
    <t>3.1.36.</t>
  </si>
  <si>
    <t>3.1.37.</t>
  </si>
  <si>
    <t>Демонтаж радиатора, монтаж конвектора</t>
  </si>
  <si>
    <t>Очистка контейнерной площадки от снега и наледи</t>
  </si>
  <si>
    <t>Установка оконных приборов (пружина, угольник, ручек, шпингалетов, крючков ветровых)</t>
  </si>
  <si>
    <t>Восстановление гидроизоляции подъездного козырька, с заменой элементов (отливов, ограждений и т.п.)</t>
  </si>
  <si>
    <t>Прочистка грязевика в теплоузле</t>
  </si>
  <si>
    <t xml:space="preserve">Установка, или укрепление почтовых ящиков с выправкой (1 блок-ящиков) </t>
  </si>
  <si>
    <t xml:space="preserve">Установка, или укрепление почтовых ящиков с выправкой (1 ящик) </t>
  </si>
  <si>
    <t>Технический осмотр металлической кровли</t>
  </si>
  <si>
    <t>Ремонт светильника</t>
  </si>
  <si>
    <t>Замена водосточных труб</t>
  </si>
  <si>
    <t>Замена водосточных труб с заменой фасонных частей (воронки, отмета)</t>
  </si>
  <si>
    <t>Замена отвода</t>
  </si>
  <si>
    <t xml:space="preserve">Валка сухостойных и больных деревьев в городских условиях диаметром до 300мм без автовышки </t>
  </si>
  <si>
    <t>Проведение весенне-осеннего осмотра</t>
  </si>
  <si>
    <t>Код</t>
  </si>
  <si>
    <t>Окраска фасада известью</t>
  </si>
  <si>
    <t>Судебные расходы</t>
  </si>
  <si>
    <t>Замена перегоревшей электролампы без вкручивания</t>
  </si>
  <si>
    <t>2572</t>
  </si>
  <si>
    <t>Е74-02-004-1</t>
  </si>
  <si>
    <t>Е74-02-009-1</t>
  </si>
  <si>
    <t>Е74-02-009-2</t>
  </si>
  <si>
    <t>Е74-02-009-3</t>
  </si>
  <si>
    <t>Е72-10-001-1</t>
  </si>
  <si>
    <t>Е72-10-001-2</t>
  </si>
  <si>
    <t>Е72-10-001-3</t>
  </si>
  <si>
    <t>Е72-10-005-1</t>
  </si>
  <si>
    <t>Е72-10-005-2</t>
  </si>
  <si>
    <t>Е72-10-005-3</t>
  </si>
  <si>
    <t>Е72-10-006-1</t>
  </si>
  <si>
    <t>Е74-02-011-1</t>
  </si>
  <si>
    <t>Е72-10-021-2</t>
  </si>
  <si>
    <t>Е72-10-010-1</t>
  </si>
  <si>
    <t>Е72-10-015-1</t>
  </si>
  <si>
    <t>в зимний период с 01.11 по 31.03</t>
  </si>
  <si>
    <t>Е72-10-002-1;                       Е72-10-003-1;                С408-0172</t>
  </si>
  <si>
    <t>чел/час на ед.изм.</t>
  </si>
  <si>
    <t>Цена, руб. КИК</t>
  </si>
  <si>
    <t xml:space="preserve">Цена, руб. </t>
  </si>
  <si>
    <t>Отключение системы отопления</t>
  </si>
  <si>
    <t>Регламентные работы</t>
  </si>
  <si>
    <t>Отключение системы ГВС</t>
  </si>
  <si>
    <t>Запуск системы ГВС</t>
  </si>
  <si>
    <t>Сдача ИТП энергоснабжающей организации</t>
  </si>
  <si>
    <t>Запуск системы отопления</t>
  </si>
  <si>
    <t>Наполнение системы отопления водой</t>
  </si>
  <si>
    <t>Наладка работы системы отопления</t>
  </si>
  <si>
    <t>чел/час</t>
  </si>
  <si>
    <t>Осмотр системы центрального отопления</t>
  </si>
  <si>
    <t>Весенний/осенний осмотр систем отопления, водоснабжения, водоотоведения</t>
  </si>
  <si>
    <t>по фактически затраченному времени</t>
  </si>
  <si>
    <r>
      <t>Притирка запорной арматуры пробочный кран</t>
    </r>
    <r>
      <rPr>
        <i/>
        <sz val="12"/>
        <rFont val="Times New Roman"/>
        <family val="1"/>
        <charset val="204"/>
      </rPr>
      <t xml:space="preserve"> Ф</t>
    </r>
    <r>
      <rPr>
        <sz val="12"/>
        <rFont val="Times New Roman"/>
        <family val="1"/>
        <charset val="204"/>
      </rPr>
      <t xml:space="preserve"> 20мм</t>
    </r>
  </si>
  <si>
    <r>
      <t>Притирка запорной арматуры пробочный кран</t>
    </r>
    <r>
      <rPr>
        <i/>
        <sz val="12"/>
        <rFont val="Times New Roman"/>
        <family val="1"/>
        <charset val="204"/>
      </rPr>
      <t xml:space="preserve"> Ф</t>
    </r>
    <r>
      <rPr>
        <sz val="12"/>
        <rFont val="Times New Roman"/>
        <family val="1"/>
        <charset val="204"/>
      </rPr>
      <t xml:space="preserve"> 32мм, Ф 50мм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</si>
  <si>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15мм со сваркой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</si>
  <si>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20мм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</si>
  <si>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25мм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</si>
  <si>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32мм со сваркой до 1 м</t>
    </r>
  </si>
  <si>
    <r>
      <t xml:space="preserve">Смена  отдельных участков трубопроводов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40мм со сваркой до 1 м</t>
    </r>
  </si>
  <si>
    <r>
      <t xml:space="preserve">Установка кранов для спуска воздуха из системы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20мм</t>
    </r>
  </si>
  <si>
    <r>
      <t xml:space="preserve">Установка кранов для спуска воздуха из системы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25мм</t>
    </r>
  </si>
  <si>
    <r>
      <t xml:space="preserve">Подчеканка раструбов канализационных чугунных труб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50мм</t>
    </r>
  </si>
  <si>
    <r>
      <t xml:space="preserve">Подчеканка раструбов канализационных чугунных труб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 xml:space="preserve"> 100мм</t>
    </r>
  </si>
  <si>
    <r>
      <t xml:space="preserve">Прочистка, помывка  сифонов санитарных приборов, </t>
    </r>
    <r>
      <rPr>
        <b/>
        <i/>
        <sz val="10"/>
        <rFont val="Times New Roman"/>
        <family val="1"/>
        <charset val="204"/>
      </rPr>
      <t>сифон пласт.</t>
    </r>
  </si>
  <si>
    <r>
      <t xml:space="preserve">Прочистка, помывка  сифонов санитарных приборов, </t>
    </r>
    <r>
      <rPr>
        <b/>
        <i/>
        <sz val="10"/>
        <rFont val="Times New Roman"/>
        <family val="1"/>
        <charset val="204"/>
      </rPr>
      <t>сифоны чугунные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</si>
  <si>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25мм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</si>
  <si>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40мм</t>
    </r>
  </si>
  <si>
    <r>
      <t xml:space="preserve">Ремонт насосов малой мощности при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50мм</t>
    </r>
  </si>
  <si>
    <r>
      <t xml:space="preserve">Смена канализационных труб из </t>
    </r>
    <r>
      <rPr>
        <b/>
        <sz val="12"/>
        <rFont val="Times New Roman"/>
        <family val="1"/>
        <charset val="204"/>
      </rPr>
      <t>ПП</t>
    </r>
    <r>
      <rPr>
        <sz val="12"/>
        <rFont val="Times New Roman"/>
        <family val="1"/>
        <charset val="204"/>
      </rPr>
      <t xml:space="preserve"> диаметром до: 100мм, 1м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</si>
  <si>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>15мм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</si>
  <si>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Ф20</t>
    </r>
    <r>
      <rPr>
        <sz val="10"/>
        <rFont val="Times New Roman"/>
        <family val="1"/>
        <charset val="204"/>
      </rPr>
      <t>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</si>
  <si>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Ф25</t>
    </r>
    <r>
      <rPr>
        <sz val="10"/>
        <rFont val="Times New Roman"/>
        <family val="1"/>
        <charset val="204"/>
      </rPr>
      <t>мм</t>
    </r>
  </si>
  <si>
    <r>
      <t xml:space="preserve">Смена сгонов у т/проводов </t>
    </r>
    <r>
      <rPr>
        <i/>
        <sz val="10"/>
        <rFont val="Times New Roman"/>
        <family val="1"/>
        <charset val="204"/>
      </rPr>
      <t>Ф32</t>
    </r>
    <r>
      <rPr>
        <sz val="10"/>
        <rFont val="Times New Roman"/>
        <family val="1"/>
        <charset val="204"/>
      </rPr>
      <t>мм</t>
    </r>
  </si>
  <si>
    <r>
      <t xml:space="preserve">Снятие, прочистка и установка задвижки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100мм</t>
    </r>
  </si>
  <si>
    <r>
      <t xml:space="preserve">Уплотнение сгонов </t>
    </r>
    <r>
      <rPr>
        <i/>
        <sz val="12"/>
        <rFont val="Times New Roman"/>
        <family val="1"/>
        <charset val="204"/>
      </rPr>
      <t>Ф 15</t>
    </r>
    <r>
      <rPr>
        <sz val="12"/>
        <rFont val="Times New Roman"/>
        <family val="1"/>
        <charset val="204"/>
      </rPr>
      <t>мм-32 мм лентой ФУМ, уплотнительным составом</t>
    </r>
  </si>
  <si>
    <r>
      <t xml:space="preserve">Ремонт  поверхности  бетонных ступеней и полов  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</si>
  <si>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Ремонт бетонных  ступеней полов  </t>
    </r>
    <r>
      <rPr>
        <b/>
        <i/>
        <sz val="10"/>
        <rFont val="Times New Roman"/>
        <family val="1"/>
        <charset val="204"/>
      </rPr>
      <t>выбоины  S  до 0,25м</t>
    </r>
    <r>
      <rPr>
        <b/>
        <sz val="10"/>
        <rFont val="Times New Roman"/>
        <family val="1"/>
        <charset val="204"/>
      </rPr>
      <t>²</t>
    </r>
  </si>
  <si>
    <r>
      <t xml:space="preserve">Смена настенных желобов с карнизными свесами  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</si>
  <si>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Смена отдельных конструктивных элементов кровли из листовой стали </t>
    </r>
    <r>
      <rPr>
        <b/>
        <i/>
        <sz val="10"/>
        <rFont val="Times New Roman"/>
        <family val="1"/>
        <charset val="204"/>
      </rPr>
      <t>разжелобки шириной  до 0,7м</t>
    </r>
  </si>
  <si>
    <r>
      <t xml:space="preserve">Смена отдельных конструктивных элементов кровли из листовой стали </t>
    </r>
    <r>
      <rPr>
        <b/>
        <i/>
        <sz val="10"/>
        <rFont val="Times New Roman"/>
        <family val="1"/>
        <charset val="204"/>
      </rPr>
      <t>разжелобки шириной  до 1,4м</t>
    </r>
  </si>
  <si>
    <r>
      <t xml:space="preserve">Распиловка упавших деревьев и сучьев вручную </t>
    </r>
    <r>
      <rPr>
        <i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=до 220мм</t>
    </r>
  </si>
  <si>
    <r>
      <t xml:space="preserve">Перетирка штукатурки поверхности стен и потолков                    </t>
    </r>
    <r>
      <rPr>
        <b/>
        <i/>
        <sz val="10"/>
        <rFont val="Times New Roman"/>
        <family val="1"/>
        <charset val="204"/>
      </rPr>
      <t xml:space="preserve"> </t>
    </r>
  </si>
  <si>
    <t>Нерегламентные работы</t>
  </si>
  <si>
    <t>Осмотр систем отопления, водоснабжения, водоотведения в подвальных и чердачных помещениях и в квартирах по заявкам жителей</t>
  </si>
  <si>
    <t>Проверка давления в системе (при отсутствия ГВС после запуска)</t>
  </si>
  <si>
    <t>Переключение ГВС с подачи на обратку (или с обратки на подачу) по т/грамме энергоснабжающей организации</t>
  </si>
  <si>
    <t>Осмотр с энергоснабжающей организацией (для выяснения причин отсутствия ГВС)</t>
  </si>
  <si>
    <t>Осмотр с энергоснабжающей организацией (для выяснения причин отсутствия (недостаточного) теплоснабжения)</t>
  </si>
  <si>
    <t>Вскрытие элеваторного узла с прочисткой (заменой) конуса</t>
  </si>
  <si>
    <t>Прочистка и промывка грязевика</t>
  </si>
  <si>
    <t xml:space="preserve">Ревизия задвижки (шарового крана) в тепловом узле </t>
  </si>
  <si>
    <t xml:space="preserve">Снятие параметров теплоносителя в тепловом узле в период отопительного сезона </t>
  </si>
  <si>
    <t>Обход тепловых узлов с энергоснабжающей организацией для определения перегревов/недогревов (по телефонограмме энергоснабжающей организации)</t>
  </si>
  <si>
    <t>Спуск-напуск теплоносителя системы отопления при аварии на внешних сетях теплоснабжения с осмотром и развоздушиванием системы</t>
  </si>
  <si>
    <t>Переключение системы отопления на обратный трубопровод по телефонограмме энергоснабжающей организации</t>
  </si>
  <si>
    <t>Переключение системы отопления с обратного трубопровода на подачу по телефонограмме энергоснабжающей организации с проверкой работы системы и необходимым развоздушиванием</t>
  </si>
  <si>
    <t>Контроль за системой отопления во время аварии на наружных сетях теплоснабжения</t>
  </si>
  <si>
    <t>Осмотр внутридомовых инженерных систем по телефонограмме АЦР, ГЖИ, Роспотребнадзора, ДЕЗ и др.</t>
  </si>
  <si>
    <t>Развоздушивание стояка отопления</t>
  </si>
  <si>
    <t>Развоздушивание прибора  отопления</t>
  </si>
  <si>
    <t>Спуск и наполнение воды системы отопления без осмотра системы</t>
  </si>
  <si>
    <t>Спуск и наполнение воды системы отопления с осмотром системы</t>
  </si>
  <si>
    <t>Прочиства и промывка прибора отопления</t>
  </si>
  <si>
    <t>Отключение стояка отопления</t>
  </si>
  <si>
    <t>Запуск стояка отопления</t>
  </si>
  <si>
    <t>Установка хомута на трубопроводе диаметром до 50 мм</t>
  </si>
  <si>
    <t>Установка хомута на трубопроводе диаметром до 100 мм</t>
  </si>
  <si>
    <t>Заваривание свищей на стояке в квартире</t>
  </si>
  <si>
    <t>Заваривание свищей на трубопроводе в подвале (чердаке)</t>
  </si>
  <si>
    <t>Прочистка стояка отопления со сваркой</t>
  </si>
  <si>
    <t>Смена сгона (муфты, к/гайки) диаметром до 20 мм</t>
  </si>
  <si>
    <t>Смена сгона (муфты, к/гайки) диаметром до 32 мм</t>
  </si>
  <si>
    <t>Замена отвода диаметр 40-100 мм</t>
  </si>
  <si>
    <t>Замена аварийного участка трубопровода отопления длиной до 3 метров диаметр до 32 мм</t>
  </si>
  <si>
    <t>Замена аварийного участка трубопровода отопления длиной до 3 метров диаметр до 100 мм</t>
  </si>
  <si>
    <t>Замена аварийного участка трубопровода водоснабжения длиной до 3 метров диаметр до 32 мм</t>
  </si>
  <si>
    <t>Замена аварийного участка трубопровода водоснабжения длиной до 3 метров диаметр до 100 мм</t>
  </si>
  <si>
    <t>Замена радиаторной пробки</t>
  </si>
  <si>
    <t>Устранение смещения на системе водоснабжения</t>
  </si>
  <si>
    <t>Замена контрольного крана</t>
  </si>
  <si>
    <t>Ремонт, ревизия сборки</t>
  </si>
  <si>
    <t>Прочистка стояка ХВС, ГВС, отопления</t>
  </si>
  <si>
    <t>Устранение засора канализации, прочистка лежака</t>
  </si>
  <si>
    <t>Устранение течи на стояке канализации (зачеканка раструба)</t>
  </si>
  <si>
    <t xml:space="preserve">Установка заглушки на канализации </t>
  </si>
  <si>
    <t>Прочистка внутреннего водостока от засора</t>
  </si>
  <si>
    <t>Наращивание выпуска ливневой канализации</t>
  </si>
  <si>
    <t>Отключение стояка водоснабжения</t>
  </si>
  <si>
    <t>Запуск стояка водоснабжения</t>
  </si>
  <si>
    <t>Замена фланца</t>
  </si>
  <si>
    <t>Замена фасонной части в подвальном помещении</t>
  </si>
  <si>
    <t>Замена фасонной части в перекрытии</t>
  </si>
  <si>
    <t>Замена муфты на стояке</t>
  </si>
  <si>
    <t>Замена муфты на лежаке</t>
  </si>
  <si>
    <t>Установка бондажа на стояке</t>
  </si>
  <si>
    <t>Установка бондажа на лежаке</t>
  </si>
  <si>
    <t>руб.</t>
  </si>
  <si>
    <t>ИТП</t>
  </si>
  <si>
    <t>ООО "Инком-С"</t>
  </si>
  <si>
    <t xml:space="preserve">по содержанию инженерного оборудования и конструктивных элементов общего имущества многоквартирных домов </t>
  </si>
  <si>
    <t xml:space="preserve"> 01.01.2013 г.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</si>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</sst>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20" x14ac:knownFonts="1">
    <font>
      <sz val="10"/>
      <name val="Arial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center" wrapText="1"/>
    </xf>
    <xf numFmtId="1" fontId="6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vertical="center"/>
    </xf>
    <xf numFmtId="165" fontId="5" fillId="4" borderId="18" xfId="0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11" fillId="0" borderId="7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Fill="1" applyBorder="1" applyAlignment="1">
      <alignment horizontal="center" vertical="center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vertical="center"/>
    </xf>
    <xf numFmtId="165" fontId="2" fillId="4" borderId="7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 wrapText="1"/>
    </xf>
    <xf numFmtId="2" fontId="11" fillId="0" borderId="19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165" fontId="2" fillId="4" borderId="25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2" fontId="11" fillId="0" borderId="26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14" fillId="0" borderId="12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165" fontId="2" fillId="5" borderId="25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49" fontId="7" fillId="0" borderId="27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4" fontId="7" fillId="0" borderId="29" xfId="0" applyNumberFormat="1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horizontal="center" vertical="center"/>
    </xf>
    <xf numFmtId="2" fontId="7" fillId="0" borderId="3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4" fontId="7" fillId="0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3" fontId="15" fillId="0" borderId="17" xfId="0" applyNumberFormat="1" applyFont="1" applyBorder="1" applyAlignment="1">
      <alignment horizontal="center" vertical="center"/>
    </xf>
    <xf numFmtId="165" fontId="15" fillId="0" borderId="18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3" fontId="15" fillId="0" borderId="6" xfId="0" applyNumberFormat="1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3" fontId="15" fillId="0" borderId="39" xfId="0" applyNumberFormat="1" applyFont="1" applyBorder="1" applyAlignment="1">
      <alignment horizontal="center" vertical="center"/>
    </xf>
    <xf numFmtId="165" fontId="15" fillId="0" borderId="40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2" fontId="2" fillId="4" borderId="25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2" fontId="7" fillId="0" borderId="2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49" fontId="9" fillId="4" borderId="17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vertical="center"/>
    </xf>
    <xf numFmtId="165" fontId="2" fillId="4" borderId="17" xfId="0" applyNumberFormat="1" applyFont="1" applyFill="1" applyBorder="1" applyAlignment="1">
      <alignment vertical="center"/>
    </xf>
    <xf numFmtId="2" fontId="2" fillId="4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29"/>
  <sheetViews>
    <sheetView tabSelected="1" zoomScale="87" zoomScaleNormal="87" workbookViewId="0">
      <selection activeCell="H210" sqref="H210:H211"/>
    </sheetView>
  </sheetViews>
  <sheetFormatPr defaultRowHeight="12.75" x14ac:dyDescent="0.2"/>
  <cols>
    <col min="1" max="1" width="8.7109375" style="25" customWidth="1"/>
    <col min="2" max="2" width="12.42578125" style="17" hidden="1" customWidth="1"/>
    <col min="3" max="3" width="74.5703125" style="16" customWidth="1"/>
    <col min="4" max="4" width="11.7109375" style="17" customWidth="1"/>
    <col min="5" max="5" width="15.7109375" style="16" hidden="1" customWidth="1"/>
    <col min="6" max="6" width="15.7109375" style="18" hidden="1" customWidth="1"/>
    <col min="7" max="7" width="15.7109375" style="153" customWidth="1"/>
    <col min="8" max="8" width="21.5703125" style="16" customWidth="1"/>
    <col min="9" max="9" width="9.140625" style="16"/>
    <col min="10" max="10" width="10.28515625" style="16" customWidth="1"/>
    <col min="11" max="11" width="10.7109375" style="16" customWidth="1"/>
    <col min="12" max="16384" width="9.140625" style="16"/>
  </cols>
  <sheetData>
    <row r="1" spans="1:8" ht="22.5" customHeight="1" x14ac:dyDescent="0.2">
      <c r="A1" s="170" t="s">
        <v>52</v>
      </c>
      <c r="B1" s="170"/>
      <c r="C1" s="170"/>
      <c r="D1" s="170"/>
      <c r="E1" s="170"/>
      <c r="F1" s="170"/>
      <c r="G1" s="170"/>
      <c r="H1" s="170"/>
    </row>
    <row r="2" spans="1:8" ht="18.75" x14ac:dyDescent="0.2">
      <c r="A2" s="171" t="s">
        <v>467</v>
      </c>
      <c r="B2" s="171"/>
      <c r="C2" s="171"/>
      <c r="D2" s="171"/>
      <c r="E2" s="171"/>
      <c r="F2" s="171"/>
      <c r="G2" s="171"/>
      <c r="H2" s="171"/>
    </row>
    <row r="3" spans="1:8" s="26" customFormat="1" ht="18.75" x14ac:dyDescent="0.2">
      <c r="A3" s="168" t="s">
        <v>466</v>
      </c>
      <c r="B3" s="168"/>
      <c r="C3" s="169"/>
      <c r="D3" s="168"/>
      <c r="E3" s="168"/>
      <c r="F3" s="168"/>
      <c r="G3" s="168"/>
      <c r="H3" s="168"/>
    </row>
    <row r="4" spans="1:8" s="26" customFormat="1" ht="16.5" thickBot="1" x14ac:dyDescent="0.25">
      <c r="A4" s="25"/>
      <c r="B4" s="17"/>
      <c r="C4" s="16"/>
      <c r="D4" s="17"/>
      <c r="E4" s="16"/>
      <c r="F4" s="18"/>
      <c r="G4" s="153"/>
      <c r="H4" s="27" t="s">
        <v>468</v>
      </c>
    </row>
    <row r="5" spans="1:8" ht="42" customHeight="1" thickBot="1" x14ac:dyDescent="0.25">
      <c r="A5" s="12" t="s">
        <v>45</v>
      </c>
      <c r="B5" s="13" t="s">
        <v>343</v>
      </c>
      <c r="C5" s="1" t="s">
        <v>46</v>
      </c>
      <c r="D5" s="1" t="s">
        <v>47</v>
      </c>
      <c r="E5" s="1" t="s">
        <v>366</v>
      </c>
      <c r="F5" s="2" t="s">
        <v>365</v>
      </c>
      <c r="G5" s="3" t="s">
        <v>367</v>
      </c>
      <c r="H5" s="4" t="s">
        <v>48</v>
      </c>
    </row>
    <row r="6" spans="1:8" s="28" customFormat="1" ht="12.75" customHeight="1" thickBot="1" x14ac:dyDescent="0.25">
      <c r="A6" s="14">
        <v>1</v>
      </c>
      <c r="B6" s="15">
        <v>2</v>
      </c>
      <c r="C6" s="5">
        <v>2</v>
      </c>
      <c r="D6" s="5">
        <v>3</v>
      </c>
      <c r="E6" s="5">
        <v>5</v>
      </c>
      <c r="F6" s="6"/>
      <c r="G6" s="11">
        <v>4</v>
      </c>
      <c r="H6" s="7">
        <v>5</v>
      </c>
    </row>
    <row r="7" spans="1:8" s="37" customFormat="1" ht="18" hidden="1" customHeight="1" x14ac:dyDescent="0.2">
      <c r="A7" s="29"/>
      <c r="B7" s="30"/>
      <c r="C7" s="31" t="s">
        <v>363</v>
      </c>
      <c r="D7" s="32"/>
      <c r="E7" s="33"/>
      <c r="F7" s="34"/>
      <c r="G7" s="35"/>
      <c r="H7" s="36"/>
    </row>
    <row r="8" spans="1:8" s="45" customFormat="1" ht="16.5" hidden="1" thickBot="1" x14ac:dyDescent="0.25">
      <c r="A8" s="38" t="s">
        <v>56</v>
      </c>
      <c r="B8" s="39">
        <v>1828</v>
      </c>
      <c r="C8" s="40" t="s">
        <v>109</v>
      </c>
      <c r="D8" s="41" t="s">
        <v>49</v>
      </c>
      <c r="E8" s="42">
        <v>0.12113134</v>
      </c>
      <c r="F8" s="43">
        <f>23.33/10000/12*5</f>
        <v>9.7208333333333326E-4</v>
      </c>
      <c r="G8" s="35" t="e">
        <f>F8*#REF!</f>
        <v>#REF!</v>
      </c>
      <c r="H8" s="44" t="s">
        <v>349</v>
      </c>
    </row>
    <row r="9" spans="1:8" s="45" customFormat="1" ht="16.5" hidden="1" thickBot="1" x14ac:dyDescent="0.25">
      <c r="A9" s="38" t="s">
        <v>57</v>
      </c>
      <c r="B9" s="39">
        <v>1829</v>
      </c>
      <c r="C9" s="40" t="s">
        <v>110</v>
      </c>
      <c r="D9" s="41" t="s">
        <v>49</v>
      </c>
      <c r="E9" s="42">
        <v>0.14044213333333333</v>
      </c>
      <c r="F9" s="43">
        <f>26.67/10000/12*5</f>
        <v>1.11125E-3</v>
      </c>
      <c r="G9" s="35" t="e">
        <f>F9*#REF!</f>
        <v>#REF!</v>
      </c>
      <c r="H9" s="44" t="s">
        <v>350</v>
      </c>
    </row>
    <row r="10" spans="1:8" s="45" customFormat="1" ht="16.5" hidden="1" thickBot="1" x14ac:dyDescent="0.25">
      <c r="A10" s="38" t="s">
        <v>58</v>
      </c>
      <c r="B10" s="39">
        <v>1830</v>
      </c>
      <c r="C10" s="40" t="s">
        <v>111</v>
      </c>
      <c r="D10" s="41" t="s">
        <v>49</v>
      </c>
      <c r="E10" s="42">
        <v>0.16677503333333335</v>
      </c>
      <c r="F10" s="43">
        <f>33.33/10000/12*5</f>
        <v>1.38875E-3</v>
      </c>
      <c r="G10" s="35" t="e">
        <f>F10*#REF!</f>
        <v>#REF!</v>
      </c>
      <c r="H10" s="44" t="s">
        <v>351</v>
      </c>
    </row>
    <row r="11" spans="1:8" s="45" customFormat="1" ht="48" hidden="1" thickBot="1" x14ac:dyDescent="0.25">
      <c r="A11" s="38" t="s">
        <v>59</v>
      </c>
      <c r="B11" s="39">
        <v>1831</v>
      </c>
      <c r="C11" s="40" t="s">
        <v>55</v>
      </c>
      <c r="D11" s="41" t="s">
        <v>49</v>
      </c>
      <c r="E11" s="42">
        <v>0.550597</v>
      </c>
      <c r="F11" s="43">
        <v>2.3E-3</v>
      </c>
      <c r="G11" s="35" t="e">
        <f>F11*#REF!</f>
        <v>#REF!</v>
      </c>
      <c r="H11" s="44" t="s">
        <v>352</v>
      </c>
    </row>
    <row r="12" spans="1:8" s="45" customFormat="1" ht="48" hidden="1" thickBot="1" x14ac:dyDescent="0.25">
      <c r="A12" s="38" t="s">
        <v>60</v>
      </c>
      <c r="B12" s="39">
        <v>1832</v>
      </c>
      <c r="C12" s="40" t="s">
        <v>115</v>
      </c>
      <c r="D12" s="41" t="s">
        <v>49</v>
      </c>
      <c r="E12" s="42">
        <v>0.63837333333333335</v>
      </c>
      <c r="F12" s="43">
        <v>2.7000000000000001E-3</v>
      </c>
      <c r="G12" s="35" t="e">
        <f>F12*#REF!</f>
        <v>#REF!</v>
      </c>
      <c r="H12" s="44" t="s">
        <v>353</v>
      </c>
    </row>
    <row r="13" spans="1:8" s="45" customFormat="1" ht="48" hidden="1" thickBot="1" x14ac:dyDescent="0.25">
      <c r="A13" s="38" t="s">
        <v>61</v>
      </c>
      <c r="B13" s="39">
        <v>1833</v>
      </c>
      <c r="C13" s="40" t="s">
        <v>116</v>
      </c>
      <c r="D13" s="41" t="s">
        <v>49</v>
      </c>
      <c r="E13" s="42">
        <v>0.75806833333333334</v>
      </c>
      <c r="F13" s="43">
        <v>3.3E-3</v>
      </c>
      <c r="G13" s="35" t="e">
        <f>F13*#REF!</f>
        <v>#REF!</v>
      </c>
      <c r="H13" s="44" t="s">
        <v>354</v>
      </c>
    </row>
    <row r="14" spans="1:8" s="45" customFormat="1" ht="39" hidden="1" thickBot="1" x14ac:dyDescent="0.25">
      <c r="A14" s="38" t="s">
        <v>63</v>
      </c>
      <c r="B14" s="39">
        <v>1834</v>
      </c>
      <c r="C14" s="40" t="s">
        <v>241</v>
      </c>
      <c r="D14" s="41" t="s">
        <v>49</v>
      </c>
      <c r="E14" s="42">
        <v>0.56359369999999998</v>
      </c>
      <c r="F14" s="43">
        <v>4.3200000000000001E-3</v>
      </c>
      <c r="G14" s="35" t="e">
        <f>F14*#REF!</f>
        <v>#REF!</v>
      </c>
      <c r="H14" s="46" t="s">
        <v>364</v>
      </c>
    </row>
    <row r="15" spans="1:8" s="45" customFormat="1" ht="35.25" hidden="1" customHeight="1" x14ac:dyDescent="0.2">
      <c r="A15" s="38" t="s">
        <v>64</v>
      </c>
      <c r="B15" s="39">
        <v>1835</v>
      </c>
      <c r="C15" s="40" t="s">
        <v>158</v>
      </c>
      <c r="D15" s="41" t="s">
        <v>49</v>
      </c>
      <c r="E15" s="42">
        <v>2.4337983333333333</v>
      </c>
      <c r="F15" s="43">
        <v>1.0200000000000001E-2</v>
      </c>
      <c r="G15" s="35" t="e">
        <f>F15*#REF!</f>
        <v>#REF!</v>
      </c>
      <c r="H15" s="44" t="s">
        <v>355</v>
      </c>
    </row>
    <row r="16" spans="1:8" s="45" customFormat="1" ht="32.25" hidden="1" thickBot="1" x14ac:dyDescent="0.25">
      <c r="A16" s="38" t="s">
        <v>117</v>
      </c>
      <c r="B16" s="39">
        <v>1836</v>
      </c>
      <c r="C16" s="40" t="s">
        <v>159</v>
      </c>
      <c r="D16" s="41" t="s">
        <v>49</v>
      </c>
      <c r="E16" s="42">
        <v>2.8327816666666665</v>
      </c>
      <c r="F16" s="43">
        <v>1.18E-2</v>
      </c>
      <c r="G16" s="35" t="e">
        <f>F16*#REF!</f>
        <v>#REF!</v>
      </c>
      <c r="H16" s="44" t="s">
        <v>356</v>
      </c>
    </row>
    <row r="17" spans="1:11" s="45" customFormat="1" ht="32.25" hidden="1" thickBot="1" x14ac:dyDescent="0.25">
      <c r="A17" s="38" t="s">
        <v>118</v>
      </c>
      <c r="B17" s="39">
        <v>1837</v>
      </c>
      <c r="C17" s="40" t="s">
        <v>160</v>
      </c>
      <c r="D17" s="41" t="s">
        <v>49</v>
      </c>
      <c r="E17" s="42">
        <v>3.2317650000000002</v>
      </c>
      <c r="F17" s="43">
        <v>1.35E-2</v>
      </c>
      <c r="G17" s="35" t="e">
        <f>F17*#REF!</f>
        <v>#REF!</v>
      </c>
      <c r="H17" s="44" t="s">
        <v>357</v>
      </c>
    </row>
    <row r="18" spans="1:11" s="45" customFormat="1" ht="32.25" hidden="1" thickBot="1" x14ac:dyDescent="0.25">
      <c r="A18" s="38" t="s">
        <v>144</v>
      </c>
      <c r="B18" s="39">
        <v>1839</v>
      </c>
      <c r="C18" s="40" t="s">
        <v>155</v>
      </c>
      <c r="D18" s="41" t="s">
        <v>49</v>
      </c>
      <c r="E18" s="42">
        <v>7.1338219999999994</v>
      </c>
      <c r="F18" s="43">
        <v>2.98E-2</v>
      </c>
      <c r="G18" s="35" t="e">
        <f>F18*#REF!</f>
        <v>#REF!</v>
      </c>
      <c r="H18" s="44" t="s">
        <v>358</v>
      </c>
    </row>
    <row r="19" spans="1:11" s="45" customFormat="1" ht="16.5" hidden="1" thickBot="1" x14ac:dyDescent="0.25">
      <c r="A19" s="38" t="s">
        <v>146</v>
      </c>
      <c r="B19" s="39">
        <v>1840</v>
      </c>
      <c r="C19" s="40" t="s">
        <v>156</v>
      </c>
      <c r="D19" s="41" t="s">
        <v>49</v>
      </c>
      <c r="E19" s="42">
        <v>16.948812</v>
      </c>
      <c r="F19" s="43">
        <f>708.33/10000</f>
        <v>7.0833000000000007E-2</v>
      </c>
      <c r="G19" s="35" t="e">
        <f>F19*#REF!</f>
        <v>#REF!</v>
      </c>
      <c r="H19" s="44" t="s">
        <v>359</v>
      </c>
    </row>
    <row r="20" spans="1:11" s="45" customFormat="1" ht="16.5" hidden="1" thickBot="1" x14ac:dyDescent="0.25">
      <c r="A20" s="38" t="s">
        <v>147</v>
      </c>
      <c r="B20" s="39">
        <v>1841</v>
      </c>
      <c r="C20" s="40" t="s">
        <v>62</v>
      </c>
      <c r="D20" s="41" t="s">
        <v>49</v>
      </c>
      <c r="E20" s="42">
        <v>3.2995921666666663</v>
      </c>
      <c r="F20" s="43">
        <v>1.38E-2</v>
      </c>
      <c r="G20" s="35" t="e">
        <f>F20*#REF!</f>
        <v>#REF!</v>
      </c>
      <c r="H20" s="44" t="s">
        <v>360</v>
      </c>
    </row>
    <row r="21" spans="1:11" s="45" customFormat="1" ht="16.5" hidden="1" thickBot="1" x14ac:dyDescent="0.25">
      <c r="A21" s="38" t="s">
        <v>108</v>
      </c>
      <c r="B21" s="39">
        <v>1842</v>
      </c>
      <c r="C21" s="40" t="s">
        <v>65</v>
      </c>
      <c r="D21" s="41" t="s">
        <v>51</v>
      </c>
      <c r="E21" s="42">
        <v>95.357016666666652</v>
      </c>
      <c r="F21" s="43">
        <v>0.4</v>
      </c>
      <c r="G21" s="35" t="e">
        <f>F21*#REF!</f>
        <v>#REF!</v>
      </c>
      <c r="H21" s="44" t="s">
        <v>361</v>
      </c>
    </row>
    <row r="22" spans="1:11" s="45" customFormat="1" ht="16.5" hidden="1" thickBot="1" x14ac:dyDescent="0.25">
      <c r="A22" s="38" t="s">
        <v>112</v>
      </c>
      <c r="B22" s="39">
        <v>1827</v>
      </c>
      <c r="C22" s="40" t="s">
        <v>145</v>
      </c>
      <c r="D22" s="41" t="s">
        <v>49</v>
      </c>
      <c r="E22" s="42">
        <v>5.8251566666666665</v>
      </c>
      <c r="F22" s="43">
        <v>2.4299999999999999E-2</v>
      </c>
      <c r="G22" s="35" t="e">
        <f>F22*#REF!</f>
        <v>#REF!</v>
      </c>
      <c r="H22" s="44" t="s">
        <v>348</v>
      </c>
    </row>
    <row r="23" spans="1:11" s="45" customFormat="1" ht="16.5" hidden="1" thickBot="1" x14ac:dyDescent="0.25">
      <c r="A23" s="84" t="s">
        <v>113</v>
      </c>
      <c r="B23" s="85">
        <v>1845</v>
      </c>
      <c r="C23" s="86" t="s">
        <v>330</v>
      </c>
      <c r="D23" s="69" t="s">
        <v>49</v>
      </c>
      <c r="E23" s="70">
        <v>8.7776333333333341</v>
      </c>
      <c r="F23" s="71">
        <v>0.06</v>
      </c>
      <c r="G23" s="158" t="e">
        <f>F23*#REF!</f>
        <v>#REF!</v>
      </c>
      <c r="H23" s="159" t="s">
        <v>362</v>
      </c>
    </row>
    <row r="24" spans="1:11" s="50" customFormat="1" ht="19.5" thickBot="1" x14ac:dyDescent="0.25">
      <c r="A24" s="47">
        <v>1</v>
      </c>
      <c r="B24" s="48"/>
      <c r="C24" s="49" t="s">
        <v>174</v>
      </c>
      <c r="D24" s="49"/>
      <c r="E24" s="49"/>
      <c r="F24" s="49"/>
      <c r="G24" s="49"/>
      <c r="H24" s="167"/>
    </row>
    <row r="25" spans="1:11" s="58" customFormat="1" ht="19.5" customHeight="1" x14ac:dyDescent="0.2">
      <c r="A25" s="160" t="s">
        <v>469</v>
      </c>
      <c r="B25" s="161"/>
      <c r="C25" s="53" t="s">
        <v>369</v>
      </c>
      <c r="D25" s="162" t="s">
        <v>376</v>
      </c>
      <c r="E25" s="163"/>
      <c r="F25" s="164"/>
      <c r="G25" s="165">
        <f>(350.66+373.75)/2</f>
        <v>362.20500000000004</v>
      </c>
      <c r="H25" s="166" t="s">
        <v>464</v>
      </c>
    </row>
    <row r="26" spans="1:11" s="37" customFormat="1" ht="24" customHeight="1" x14ac:dyDescent="0.2">
      <c r="A26" s="94"/>
      <c r="B26" s="95">
        <v>1878</v>
      </c>
      <c r="C26" s="157" t="s">
        <v>368</v>
      </c>
      <c r="D26" s="79" t="s">
        <v>376</v>
      </c>
      <c r="E26" s="80">
        <v>267.6354</v>
      </c>
      <c r="F26" s="81"/>
      <c r="G26" s="82"/>
      <c r="H26" s="83" t="s">
        <v>379</v>
      </c>
      <c r="J26" s="61"/>
      <c r="K26" s="62"/>
    </row>
    <row r="27" spans="1:11" s="37" customFormat="1" ht="24" customHeight="1" x14ac:dyDescent="0.2">
      <c r="A27" s="38"/>
      <c r="B27" s="39">
        <v>2271</v>
      </c>
      <c r="C27" s="40" t="s">
        <v>370</v>
      </c>
      <c r="D27" s="41" t="s">
        <v>376</v>
      </c>
      <c r="E27" s="42">
        <v>1122.3420000000001</v>
      </c>
      <c r="F27" s="43"/>
      <c r="G27" s="59"/>
      <c r="H27" s="60" t="s">
        <v>379</v>
      </c>
      <c r="J27" s="61"/>
      <c r="K27" s="62"/>
    </row>
    <row r="28" spans="1:11" ht="24" customHeight="1" x14ac:dyDescent="0.2">
      <c r="A28" s="38"/>
      <c r="B28" s="39">
        <v>1891</v>
      </c>
      <c r="C28" s="40" t="s">
        <v>371</v>
      </c>
      <c r="D28" s="41" t="s">
        <v>376</v>
      </c>
      <c r="E28" s="42">
        <v>67.513188000000014</v>
      </c>
      <c r="F28" s="43"/>
      <c r="G28" s="59"/>
      <c r="H28" s="60" t="s">
        <v>379</v>
      </c>
      <c r="J28" s="63"/>
      <c r="K28" s="62"/>
    </row>
    <row r="29" spans="1:11" s="64" customFormat="1" ht="24" customHeight="1" x14ac:dyDescent="0.2">
      <c r="A29" s="38"/>
      <c r="B29" s="39">
        <v>2275</v>
      </c>
      <c r="C29" s="40" t="s">
        <v>234</v>
      </c>
      <c r="D29" s="41" t="s">
        <v>376</v>
      </c>
      <c r="E29" s="42">
        <v>12.259428</v>
      </c>
      <c r="F29" s="43"/>
      <c r="G29" s="59"/>
      <c r="H29" s="60" t="s">
        <v>379</v>
      </c>
      <c r="J29" s="65"/>
      <c r="K29" s="62"/>
    </row>
    <row r="30" spans="1:11" s="64" customFormat="1" ht="24" customHeight="1" x14ac:dyDescent="0.25">
      <c r="A30" s="38"/>
      <c r="B30" s="39">
        <v>2272</v>
      </c>
      <c r="C30" s="40" t="s">
        <v>372</v>
      </c>
      <c r="D30" s="41" t="s">
        <v>465</v>
      </c>
      <c r="E30" s="42">
        <v>12.259428</v>
      </c>
      <c r="F30" s="43"/>
      <c r="G30" s="10">
        <v>3875</v>
      </c>
      <c r="H30" s="60"/>
      <c r="J30" s="65"/>
      <c r="K30" s="62"/>
    </row>
    <row r="31" spans="1:11" s="37" customFormat="1" ht="24" customHeight="1" x14ac:dyDescent="0.2">
      <c r="A31" s="38"/>
      <c r="B31" s="39">
        <v>1880</v>
      </c>
      <c r="C31" s="40" t="s">
        <v>373</v>
      </c>
      <c r="D31" s="41" t="s">
        <v>376</v>
      </c>
      <c r="E31" s="42">
        <v>483.47040000000004</v>
      </c>
      <c r="F31" s="43"/>
      <c r="G31" s="35"/>
      <c r="H31" s="60" t="s">
        <v>379</v>
      </c>
      <c r="J31" s="61"/>
      <c r="K31" s="62"/>
    </row>
    <row r="32" spans="1:11" s="37" customFormat="1" ht="24" customHeight="1" x14ac:dyDescent="0.2">
      <c r="A32" s="38"/>
      <c r="B32" s="39">
        <v>1882</v>
      </c>
      <c r="C32" s="40" t="s">
        <v>374</v>
      </c>
      <c r="D32" s="41" t="s">
        <v>376</v>
      </c>
      <c r="E32" s="42">
        <v>164.03460000000001</v>
      </c>
      <c r="F32" s="43"/>
      <c r="G32" s="35"/>
      <c r="H32" s="60" t="s">
        <v>379</v>
      </c>
      <c r="J32" s="61"/>
      <c r="K32" s="62"/>
    </row>
    <row r="33" spans="1:11" ht="24" customHeight="1" x14ac:dyDescent="0.2">
      <c r="A33" s="38"/>
      <c r="B33" s="39">
        <v>2277</v>
      </c>
      <c r="C33" s="40" t="s">
        <v>375</v>
      </c>
      <c r="D33" s="66" t="s">
        <v>376</v>
      </c>
      <c r="E33" s="42">
        <v>284.90220000000005</v>
      </c>
      <c r="F33" s="43"/>
      <c r="G33" s="59"/>
      <c r="H33" s="60" t="s">
        <v>379</v>
      </c>
      <c r="J33" s="63"/>
      <c r="K33" s="62"/>
    </row>
    <row r="34" spans="1:11" ht="24" customHeight="1" x14ac:dyDescent="0.2">
      <c r="A34" s="38"/>
      <c r="B34" s="39">
        <v>1887</v>
      </c>
      <c r="C34" s="40" t="s">
        <v>377</v>
      </c>
      <c r="D34" s="66" t="s">
        <v>376</v>
      </c>
      <c r="E34" s="42">
        <v>8.6334</v>
      </c>
      <c r="F34" s="43"/>
      <c r="G34" s="59"/>
      <c r="H34" s="60" t="s">
        <v>379</v>
      </c>
      <c r="J34" s="63"/>
      <c r="K34" s="62"/>
    </row>
    <row r="35" spans="1:11" ht="31.5" x14ac:dyDescent="0.2">
      <c r="A35" s="38"/>
      <c r="B35" s="39">
        <v>1888</v>
      </c>
      <c r="C35" s="40" t="s">
        <v>378</v>
      </c>
      <c r="D35" s="66" t="s">
        <v>376</v>
      </c>
      <c r="E35" s="42">
        <v>3.45336</v>
      </c>
      <c r="F35" s="43"/>
      <c r="G35" s="59"/>
      <c r="H35" s="60" t="s">
        <v>379</v>
      </c>
      <c r="J35" s="63"/>
      <c r="K35" s="62"/>
    </row>
    <row r="36" spans="1:11" ht="33.75" hidden="1" x14ac:dyDescent="0.2">
      <c r="A36" s="38" t="s">
        <v>26</v>
      </c>
      <c r="B36" s="39">
        <v>2278</v>
      </c>
      <c r="C36" s="40" t="s">
        <v>236</v>
      </c>
      <c r="D36" s="66" t="s">
        <v>376</v>
      </c>
      <c r="E36" s="42">
        <v>483.47040000000004</v>
      </c>
      <c r="F36" s="43"/>
      <c r="G36" s="59" t="s">
        <v>379</v>
      </c>
      <c r="H36" s="44"/>
      <c r="J36" s="63"/>
      <c r="K36" s="62"/>
    </row>
    <row r="37" spans="1:11" s="37" customFormat="1" ht="33.75" hidden="1" x14ac:dyDescent="0.2">
      <c r="A37" s="38" t="s">
        <v>27</v>
      </c>
      <c r="B37" s="39">
        <v>1873</v>
      </c>
      <c r="C37" s="40" t="s">
        <v>380</v>
      </c>
      <c r="D37" s="66" t="s">
        <v>376</v>
      </c>
      <c r="E37" s="42">
        <v>414.40320000000003</v>
      </c>
      <c r="F37" s="43"/>
      <c r="G37" s="59" t="s">
        <v>379</v>
      </c>
      <c r="H37" s="44"/>
      <c r="J37" s="61"/>
      <c r="K37" s="62"/>
    </row>
    <row r="38" spans="1:11" s="37" customFormat="1" ht="15.75" hidden="1" x14ac:dyDescent="0.2">
      <c r="A38" s="38" t="s">
        <v>28</v>
      </c>
      <c r="B38" s="39">
        <v>2339</v>
      </c>
      <c r="C38" s="40" t="s">
        <v>381</v>
      </c>
      <c r="D38" s="66" t="s">
        <v>376</v>
      </c>
      <c r="E38" s="42">
        <v>621.60479999999995</v>
      </c>
      <c r="F38" s="43"/>
      <c r="G38" s="67"/>
      <c r="H38" s="44"/>
      <c r="J38" s="61"/>
      <c r="K38" s="62"/>
    </row>
    <row r="39" spans="1:11" s="37" customFormat="1" ht="15.75" hidden="1" x14ac:dyDescent="0.2">
      <c r="A39" s="38" t="s">
        <v>29</v>
      </c>
      <c r="B39" s="39">
        <v>1870</v>
      </c>
      <c r="C39" s="40" t="s">
        <v>239</v>
      </c>
      <c r="D39" s="66" t="s">
        <v>376</v>
      </c>
      <c r="E39" s="42">
        <v>224.4684</v>
      </c>
      <c r="F39" s="43"/>
      <c r="G39" s="67"/>
      <c r="H39" s="44"/>
      <c r="J39" s="61"/>
      <c r="K39" s="62"/>
    </row>
    <row r="40" spans="1:11" s="37" customFormat="1" ht="15.75" hidden="1" x14ac:dyDescent="0.2">
      <c r="A40" s="38" t="s">
        <v>30</v>
      </c>
      <c r="B40" s="39">
        <v>2340</v>
      </c>
      <c r="C40" s="40" t="s">
        <v>240</v>
      </c>
      <c r="D40" s="66" t="s">
        <v>376</v>
      </c>
      <c r="E40" s="42">
        <v>336.70260000000002</v>
      </c>
      <c r="F40" s="43"/>
      <c r="G40" s="67"/>
      <c r="H40" s="44"/>
      <c r="J40" s="61"/>
      <c r="K40" s="62"/>
    </row>
    <row r="41" spans="1:11" ht="15.75" hidden="1" x14ac:dyDescent="0.2">
      <c r="A41" s="38" t="s">
        <v>31</v>
      </c>
      <c r="B41" s="39">
        <v>1894</v>
      </c>
      <c r="C41" s="40" t="s">
        <v>134</v>
      </c>
      <c r="D41" s="41" t="s">
        <v>135</v>
      </c>
      <c r="E41" s="42">
        <v>1079.175</v>
      </c>
      <c r="F41" s="43"/>
      <c r="G41" s="67"/>
      <c r="H41" s="44"/>
      <c r="J41" s="63"/>
      <c r="K41" s="62"/>
    </row>
    <row r="42" spans="1:11" ht="31.5" hidden="1" x14ac:dyDescent="0.2">
      <c r="A42" s="38" t="s">
        <v>32</v>
      </c>
      <c r="B42" s="39">
        <v>1900</v>
      </c>
      <c r="C42" s="40" t="s">
        <v>270</v>
      </c>
      <c r="D42" s="41" t="s">
        <v>75</v>
      </c>
      <c r="E42" s="42">
        <v>2517.49944</v>
      </c>
      <c r="F42" s="43"/>
      <c r="G42" s="67"/>
      <c r="H42" s="44"/>
      <c r="J42" s="63"/>
      <c r="K42" s="62"/>
    </row>
    <row r="43" spans="1:11" ht="31.5" hidden="1" x14ac:dyDescent="0.2">
      <c r="A43" s="38" t="s">
        <v>33</v>
      </c>
      <c r="B43" s="39">
        <v>1901</v>
      </c>
      <c r="C43" s="40" t="s">
        <v>269</v>
      </c>
      <c r="D43" s="41" t="s">
        <v>75</v>
      </c>
      <c r="E43" s="42">
        <v>3206.4447600000003</v>
      </c>
      <c r="F43" s="43"/>
      <c r="G43" s="67"/>
      <c r="H43" s="44"/>
      <c r="J43" s="63"/>
      <c r="K43" s="62"/>
    </row>
    <row r="44" spans="1:11" ht="15.75" hidden="1" x14ac:dyDescent="0.2">
      <c r="A44" s="38" t="s">
        <v>34</v>
      </c>
      <c r="B44" s="39">
        <v>1892</v>
      </c>
      <c r="C44" s="40" t="s">
        <v>333</v>
      </c>
      <c r="D44" s="41" t="s">
        <v>75</v>
      </c>
      <c r="E44" s="42">
        <v>3221.9848800000004</v>
      </c>
      <c r="F44" s="43"/>
      <c r="G44" s="67"/>
      <c r="H44" s="44"/>
      <c r="J44" s="63"/>
      <c r="K44" s="62"/>
    </row>
    <row r="45" spans="1:11" s="37" customFormat="1" ht="15.75" hidden="1" x14ac:dyDescent="0.2">
      <c r="A45" s="38" t="s">
        <v>35</v>
      </c>
      <c r="B45" s="39">
        <v>2279</v>
      </c>
      <c r="C45" s="40" t="s">
        <v>238</v>
      </c>
      <c r="D45" s="41" t="s">
        <v>75</v>
      </c>
      <c r="E45" s="42">
        <v>1087.8084000000001</v>
      </c>
      <c r="F45" s="43"/>
      <c r="G45" s="67"/>
      <c r="H45" s="44"/>
      <c r="J45" s="61"/>
      <c r="K45" s="62"/>
    </row>
    <row r="46" spans="1:11" s="37" customFormat="1" ht="15.75" hidden="1" x14ac:dyDescent="0.2">
      <c r="A46" s="38" t="s">
        <v>36</v>
      </c>
      <c r="B46" s="39">
        <v>2280</v>
      </c>
      <c r="C46" s="40" t="s">
        <v>237</v>
      </c>
      <c r="D46" s="41" t="s">
        <v>75</v>
      </c>
      <c r="E46" s="42">
        <v>2610.7401600000003</v>
      </c>
      <c r="F46" s="43"/>
      <c r="G46" s="67"/>
      <c r="H46" s="44"/>
      <c r="J46" s="61"/>
      <c r="K46" s="62"/>
    </row>
    <row r="47" spans="1:11" s="37" customFormat="1" ht="15.75" hidden="1" x14ac:dyDescent="0.2">
      <c r="A47" s="38" t="s">
        <v>37</v>
      </c>
      <c r="B47" s="39">
        <v>2281</v>
      </c>
      <c r="C47" s="40" t="s">
        <v>234</v>
      </c>
      <c r="D47" s="41" t="s">
        <v>148</v>
      </c>
      <c r="E47" s="42">
        <v>6920.5334400000002</v>
      </c>
      <c r="F47" s="43"/>
      <c r="G47" s="67"/>
      <c r="H47" s="44"/>
      <c r="J47" s="61"/>
      <c r="K47" s="62"/>
    </row>
    <row r="48" spans="1:11" ht="15.75" hidden="1" x14ac:dyDescent="0.2">
      <c r="A48" s="38" t="s">
        <v>38</v>
      </c>
      <c r="B48" s="39">
        <v>1883</v>
      </c>
      <c r="C48" s="40" t="s">
        <v>132</v>
      </c>
      <c r="D48" s="41" t="s">
        <v>75</v>
      </c>
      <c r="E48" s="42">
        <v>431.67</v>
      </c>
      <c r="F48" s="43"/>
      <c r="G48" s="67"/>
      <c r="H48" s="44"/>
      <c r="J48" s="63"/>
      <c r="K48" s="62"/>
    </row>
    <row r="49" spans="1:11" s="37" customFormat="1" ht="15.75" hidden="1" x14ac:dyDescent="0.2">
      <c r="A49" s="38" t="s">
        <v>44</v>
      </c>
      <c r="B49" s="39">
        <v>1861</v>
      </c>
      <c r="C49" s="40" t="s">
        <v>382</v>
      </c>
      <c r="D49" s="41" t="s">
        <v>130</v>
      </c>
      <c r="E49" s="42">
        <v>1726.68</v>
      </c>
      <c r="F49" s="43"/>
      <c r="G49" s="67"/>
      <c r="H49" s="68"/>
      <c r="J49" s="61"/>
      <c r="K49" s="62"/>
    </row>
    <row r="50" spans="1:11" s="37" customFormat="1" ht="15" hidden="1" customHeight="1" x14ac:dyDescent="0.2">
      <c r="A50" s="38" t="s">
        <v>39</v>
      </c>
      <c r="B50" s="39">
        <v>1862</v>
      </c>
      <c r="C50" s="40" t="s">
        <v>383</v>
      </c>
      <c r="D50" s="41" t="s">
        <v>130</v>
      </c>
      <c r="E50" s="42">
        <v>1813.0140000000001</v>
      </c>
      <c r="F50" s="43"/>
      <c r="G50" s="67"/>
      <c r="H50" s="68"/>
      <c r="J50" s="61"/>
      <c r="K50" s="62"/>
    </row>
    <row r="51" spans="1:11" s="37" customFormat="1" ht="15" hidden="1" customHeight="1" x14ac:dyDescent="0.2">
      <c r="A51" s="38" t="s">
        <v>40</v>
      </c>
      <c r="B51" s="39">
        <v>1863</v>
      </c>
      <c r="C51" s="40" t="s">
        <v>384</v>
      </c>
      <c r="D51" s="41" t="s">
        <v>130</v>
      </c>
      <c r="E51" s="42">
        <v>1899.3480000000002</v>
      </c>
      <c r="F51" s="43"/>
      <c r="G51" s="67"/>
      <c r="H51" s="68"/>
      <c r="J51" s="61"/>
      <c r="K51" s="62"/>
    </row>
    <row r="52" spans="1:11" s="37" customFormat="1" ht="15" hidden="1" customHeight="1" x14ac:dyDescent="0.2">
      <c r="A52" s="38" t="s">
        <v>41</v>
      </c>
      <c r="B52" s="39">
        <v>1864</v>
      </c>
      <c r="C52" s="40" t="s">
        <v>385</v>
      </c>
      <c r="D52" s="41" t="s">
        <v>130</v>
      </c>
      <c r="E52" s="42">
        <v>1985.682</v>
      </c>
      <c r="F52" s="43"/>
      <c r="G52" s="67"/>
      <c r="H52" s="68"/>
      <c r="J52" s="61"/>
      <c r="K52" s="62"/>
    </row>
    <row r="53" spans="1:11" s="37" customFormat="1" ht="15" hidden="1" customHeight="1" x14ac:dyDescent="0.2">
      <c r="A53" s="38" t="s">
        <v>42</v>
      </c>
      <c r="B53" s="39">
        <v>1865</v>
      </c>
      <c r="C53" s="40" t="s">
        <v>386</v>
      </c>
      <c r="D53" s="41" t="s">
        <v>130</v>
      </c>
      <c r="E53" s="42">
        <v>2072.0160000000001</v>
      </c>
      <c r="F53" s="43"/>
      <c r="G53" s="67"/>
      <c r="H53" s="68"/>
      <c r="J53" s="61"/>
      <c r="K53" s="62"/>
    </row>
    <row r="54" spans="1:11" s="37" customFormat="1" ht="15" hidden="1" customHeight="1" x14ac:dyDescent="0.2">
      <c r="A54" s="38" t="s">
        <v>43</v>
      </c>
      <c r="B54" s="39">
        <v>2282</v>
      </c>
      <c r="C54" s="40" t="s">
        <v>322</v>
      </c>
      <c r="D54" s="41" t="s">
        <v>75</v>
      </c>
      <c r="E54" s="42">
        <v>779.42335200000002</v>
      </c>
      <c r="F54" s="43"/>
      <c r="G54" s="67"/>
      <c r="H54" s="68"/>
      <c r="J54" s="61"/>
      <c r="K54" s="62"/>
    </row>
    <row r="55" spans="1:11" s="37" customFormat="1" ht="15" hidden="1" customHeight="1" x14ac:dyDescent="0.2">
      <c r="A55" s="38" t="s">
        <v>267</v>
      </c>
      <c r="B55" s="39">
        <v>2283</v>
      </c>
      <c r="C55" s="40" t="s">
        <v>323</v>
      </c>
      <c r="D55" s="41" t="s">
        <v>75</v>
      </c>
      <c r="E55" s="42">
        <v>756.28584000000001</v>
      </c>
      <c r="F55" s="43"/>
      <c r="G55" s="67"/>
      <c r="H55" s="68"/>
      <c r="J55" s="61"/>
      <c r="K55" s="62"/>
    </row>
    <row r="56" spans="1:11" s="37" customFormat="1" ht="15" hidden="1" customHeight="1" x14ac:dyDescent="0.2">
      <c r="A56" s="38" t="s">
        <v>268</v>
      </c>
      <c r="B56" s="39">
        <v>2284</v>
      </c>
      <c r="C56" s="40" t="s">
        <v>324</v>
      </c>
      <c r="D56" s="41" t="s">
        <v>75</v>
      </c>
      <c r="E56" s="42">
        <v>1018.7411999999999</v>
      </c>
      <c r="F56" s="43"/>
      <c r="G56" s="67"/>
      <c r="H56" s="68"/>
      <c r="J56" s="61"/>
      <c r="K56" s="62"/>
    </row>
    <row r="57" spans="1:11" s="37" customFormat="1" ht="15" hidden="1" customHeight="1" x14ac:dyDescent="0.2">
      <c r="A57" s="38" t="s">
        <v>271</v>
      </c>
      <c r="B57" s="39">
        <v>2285</v>
      </c>
      <c r="C57" s="40" t="s">
        <v>329</v>
      </c>
      <c r="D57" s="41" t="s">
        <v>75</v>
      </c>
      <c r="E57" s="42">
        <v>791.68278000000009</v>
      </c>
      <c r="F57" s="43"/>
      <c r="G57" s="67"/>
      <c r="H57" s="68"/>
      <c r="J57" s="61"/>
      <c r="K57" s="62"/>
    </row>
    <row r="58" spans="1:11" ht="15.75" hidden="1" x14ac:dyDescent="0.2">
      <c r="A58" s="38" t="s">
        <v>275</v>
      </c>
      <c r="B58" s="39">
        <v>1898</v>
      </c>
      <c r="C58" s="40" t="s">
        <v>139</v>
      </c>
      <c r="D58" s="41" t="s">
        <v>274</v>
      </c>
      <c r="E58" s="42">
        <v>233.10180000000003</v>
      </c>
      <c r="F58" s="43"/>
      <c r="G58" s="67"/>
      <c r="H58" s="68"/>
      <c r="J58" s="63"/>
      <c r="K58" s="62"/>
    </row>
    <row r="59" spans="1:11" ht="15.75" hidden="1" x14ac:dyDescent="0.2">
      <c r="A59" s="38" t="s">
        <v>325</v>
      </c>
      <c r="B59" s="39">
        <v>1899</v>
      </c>
      <c r="C59" s="40" t="s">
        <v>140</v>
      </c>
      <c r="D59" s="41" t="s">
        <v>274</v>
      </c>
      <c r="E59" s="42">
        <v>448.93680000000001</v>
      </c>
      <c r="F59" s="43"/>
      <c r="G59" s="67"/>
      <c r="H59" s="68"/>
      <c r="J59" s="63"/>
      <c r="K59" s="62"/>
    </row>
    <row r="60" spans="1:11" s="37" customFormat="1" ht="15.75" hidden="1" x14ac:dyDescent="0.2">
      <c r="A60" s="38" t="s">
        <v>326</v>
      </c>
      <c r="B60" s="39">
        <v>1876</v>
      </c>
      <c r="C60" s="40" t="s">
        <v>131</v>
      </c>
      <c r="D60" s="41" t="s">
        <v>75</v>
      </c>
      <c r="E60" s="42">
        <v>138.1344</v>
      </c>
      <c r="F60" s="43"/>
      <c r="G60" s="67"/>
      <c r="H60" s="68"/>
      <c r="J60" s="61"/>
      <c r="K60" s="62"/>
    </row>
    <row r="61" spans="1:11" s="37" customFormat="1" ht="15.75" hidden="1" x14ac:dyDescent="0.2">
      <c r="A61" s="38" t="s">
        <v>327</v>
      </c>
      <c r="B61" s="39">
        <v>1868</v>
      </c>
      <c r="C61" s="40" t="s">
        <v>387</v>
      </c>
      <c r="D61" s="41" t="s">
        <v>235</v>
      </c>
      <c r="E61" s="42">
        <v>949.67400000000009</v>
      </c>
      <c r="F61" s="43"/>
      <c r="G61" s="67"/>
      <c r="H61" s="68"/>
      <c r="J61" s="61"/>
      <c r="K61" s="62"/>
    </row>
    <row r="62" spans="1:11" s="37" customFormat="1" ht="15.75" hidden="1" x14ac:dyDescent="0.2">
      <c r="A62" s="38" t="s">
        <v>328</v>
      </c>
      <c r="B62" s="39">
        <v>1869</v>
      </c>
      <c r="C62" s="40" t="s">
        <v>388</v>
      </c>
      <c r="D62" s="69" t="s">
        <v>235</v>
      </c>
      <c r="E62" s="70">
        <v>1105.0752</v>
      </c>
      <c r="F62" s="71"/>
      <c r="G62" s="72"/>
      <c r="H62" s="73"/>
      <c r="J62" s="61"/>
      <c r="K62" s="62"/>
    </row>
    <row r="63" spans="1:11" s="58" customFormat="1" ht="19.5" customHeight="1" x14ac:dyDescent="0.2">
      <c r="A63" s="51" t="s">
        <v>470</v>
      </c>
      <c r="B63" s="52"/>
      <c r="C63" s="53" t="s">
        <v>410</v>
      </c>
      <c r="D63" s="74" t="s">
        <v>376</v>
      </c>
      <c r="E63" s="75"/>
      <c r="F63" s="76"/>
      <c r="G63" s="165">
        <f>(350.66+373.75)/2</f>
        <v>362.20500000000004</v>
      </c>
      <c r="H63" s="77" t="s">
        <v>464</v>
      </c>
      <c r="J63" s="78"/>
      <c r="K63" s="62"/>
    </row>
    <row r="64" spans="1:11" ht="31.5" x14ac:dyDescent="0.2">
      <c r="A64" s="38"/>
      <c r="B64" s="39">
        <v>1921</v>
      </c>
      <c r="C64" s="40" t="s">
        <v>411</v>
      </c>
      <c r="D64" s="79" t="s">
        <v>376</v>
      </c>
      <c r="E64" s="80">
        <v>319.43580000000003</v>
      </c>
      <c r="F64" s="81"/>
      <c r="G64" s="82"/>
      <c r="H64" s="83" t="s">
        <v>379</v>
      </c>
      <c r="J64" s="63"/>
      <c r="K64" s="62"/>
    </row>
    <row r="65" spans="1:11" ht="22.5" x14ac:dyDescent="0.2">
      <c r="A65" s="38"/>
      <c r="B65" s="39">
        <v>1922</v>
      </c>
      <c r="C65" s="40" t="s">
        <v>412</v>
      </c>
      <c r="D65" s="41" t="s">
        <v>376</v>
      </c>
      <c r="E65" s="42">
        <v>388.50300000000004</v>
      </c>
      <c r="F65" s="43"/>
      <c r="G65" s="59"/>
      <c r="H65" s="60" t="s">
        <v>379</v>
      </c>
      <c r="J65" s="63"/>
      <c r="K65" s="62"/>
    </row>
    <row r="66" spans="1:11" ht="31.5" x14ac:dyDescent="0.2">
      <c r="A66" s="38"/>
      <c r="B66" s="39">
        <v>1923</v>
      </c>
      <c r="C66" s="40" t="s">
        <v>413</v>
      </c>
      <c r="D66" s="41" t="s">
        <v>376</v>
      </c>
      <c r="E66" s="42">
        <v>457.57020000000006</v>
      </c>
      <c r="F66" s="43"/>
      <c r="G66" s="59"/>
      <c r="H66" s="60" t="s">
        <v>379</v>
      </c>
      <c r="J66" s="63"/>
      <c r="K66" s="62"/>
    </row>
    <row r="67" spans="1:11" ht="31.5" x14ac:dyDescent="0.2">
      <c r="A67" s="38"/>
      <c r="B67" s="39">
        <v>1924</v>
      </c>
      <c r="C67" s="8" t="s">
        <v>414</v>
      </c>
      <c r="D67" s="41" t="s">
        <v>376</v>
      </c>
      <c r="E67" s="42">
        <v>526.63739999999996</v>
      </c>
      <c r="F67" s="43"/>
      <c r="G67" s="59"/>
      <c r="H67" s="60" t="s">
        <v>379</v>
      </c>
      <c r="J67" s="63"/>
      <c r="K67" s="62"/>
    </row>
    <row r="68" spans="1:11" ht="31.5" x14ac:dyDescent="0.2">
      <c r="A68" s="38"/>
      <c r="B68" s="39">
        <v>1925</v>
      </c>
      <c r="C68" s="8" t="s">
        <v>415</v>
      </c>
      <c r="D68" s="41" t="s">
        <v>376</v>
      </c>
      <c r="E68" s="42">
        <v>595.70460000000003</v>
      </c>
      <c r="F68" s="43"/>
      <c r="G68" s="59"/>
      <c r="H68" s="60" t="s">
        <v>379</v>
      </c>
      <c r="J68" s="63"/>
      <c r="K68" s="62"/>
    </row>
    <row r="69" spans="1:11" ht="22.5" x14ac:dyDescent="0.2">
      <c r="A69" s="38"/>
      <c r="B69" s="39">
        <v>2286</v>
      </c>
      <c r="C69" s="8" t="s">
        <v>416</v>
      </c>
      <c r="D69" s="41" t="s">
        <v>376</v>
      </c>
      <c r="E69" s="42">
        <v>155.40119999999999</v>
      </c>
      <c r="F69" s="43"/>
      <c r="G69" s="59"/>
      <c r="H69" s="60" t="s">
        <v>379</v>
      </c>
      <c r="J69" s="63"/>
      <c r="K69" s="62"/>
    </row>
    <row r="70" spans="1:11" ht="22.5" x14ac:dyDescent="0.2">
      <c r="A70" s="38"/>
      <c r="B70" s="39">
        <v>2341</v>
      </c>
      <c r="C70" s="8" t="s">
        <v>417</v>
      </c>
      <c r="D70" s="41" t="s">
        <v>376</v>
      </c>
      <c r="E70" s="42">
        <v>1906.2547200000001</v>
      </c>
      <c r="F70" s="43"/>
      <c r="G70" s="59"/>
      <c r="H70" s="60" t="s">
        <v>379</v>
      </c>
      <c r="J70" s="63"/>
      <c r="K70" s="62"/>
    </row>
    <row r="71" spans="1:11" ht="22.5" x14ac:dyDescent="0.2">
      <c r="A71" s="38"/>
      <c r="B71" s="39">
        <v>2288</v>
      </c>
      <c r="C71" s="8" t="s">
        <v>418</v>
      </c>
      <c r="D71" s="41" t="s">
        <v>376</v>
      </c>
      <c r="E71" s="42">
        <v>2015.8989000000001</v>
      </c>
      <c r="F71" s="43"/>
      <c r="G71" s="59"/>
      <c r="H71" s="60" t="s">
        <v>379</v>
      </c>
      <c r="J71" s="63"/>
      <c r="K71" s="62"/>
    </row>
    <row r="72" spans="1:11" s="37" customFormat="1" ht="31.5" x14ac:dyDescent="0.2">
      <c r="A72" s="38"/>
      <c r="B72" s="39">
        <v>1926</v>
      </c>
      <c r="C72" s="8" t="s">
        <v>419</v>
      </c>
      <c r="D72" s="41" t="s">
        <v>376</v>
      </c>
      <c r="E72" s="42">
        <v>267.6354</v>
      </c>
      <c r="F72" s="43"/>
      <c r="G72" s="59"/>
      <c r="H72" s="60" t="s">
        <v>379</v>
      </c>
      <c r="J72" s="61"/>
      <c r="K72" s="62"/>
    </row>
    <row r="73" spans="1:11" s="37" customFormat="1" ht="47.25" x14ac:dyDescent="0.2">
      <c r="A73" s="38"/>
      <c r="B73" s="39">
        <v>1928</v>
      </c>
      <c r="C73" s="8" t="s">
        <v>420</v>
      </c>
      <c r="D73" s="41" t="s">
        <v>376</v>
      </c>
      <c r="E73" s="42">
        <v>207.20160000000001</v>
      </c>
      <c r="F73" s="43"/>
      <c r="G73" s="59"/>
      <c r="H73" s="60" t="s">
        <v>379</v>
      </c>
      <c r="J73" s="61"/>
      <c r="K73" s="62"/>
    </row>
    <row r="74" spans="1:11" s="37" customFormat="1" ht="47.25" x14ac:dyDescent="0.2">
      <c r="A74" s="38"/>
      <c r="B74" s="39">
        <v>1927</v>
      </c>
      <c r="C74" s="8" t="s">
        <v>421</v>
      </c>
      <c r="D74" s="41" t="s">
        <v>376</v>
      </c>
      <c r="E74" s="42">
        <v>207.20160000000001</v>
      </c>
      <c r="F74" s="43"/>
      <c r="G74" s="59"/>
      <c r="H74" s="60" t="s">
        <v>379</v>
      </c>
      <c r="J74" s="61"/>
      <c r="K74" s="62"/>
    </row>
    <row r="75" spans="1:11" ht="31.5" x14ac:dyDescent="0.2">
      <c r="A75" s="38"/>
      <c r="B75" s="39">
        <v>1932</v>
      </c>
      <c r="C75" s="8" t="s">
        <v>422</v>
      </c>
      <c r="D75" s="41" t="s">
        <v>376</v>
      </c>
      <c r="E75" s="42">
        <v>103.60080000000001</v>
      </c>
      <c r="F75" s="43"/>
      <c r="G75" s="59"/>
      <c r="H75" s="60" t="s">
        <v>379</v>
      </c>
      <c r="J75" s="63"/>
      <c r="K75" s="62"/>
    </row>
    <row r="76" spans="1:11" ht="47.25" x14ac:dyDescent="0.2">
      <c r="A76" s="38"/>
      <c r="B76" s="39">
        <v>1885</v>
      </c>
      <c r="C76" s="8" t="s">
        <v>423</v>
      </c>
      <c r="D76" s="41" t="s">
        <v>376</v>
      </c>
      <c r="E76" s="42">
        <v>4230.3660000000009</v>
      </c>
      <c r="F76" s="43"/>
      <c r="G76" s="59"/>
      <c r="H76" s="60" t="s">
        <v>379</v>
      </c>
      <c r="J76" s="63"/>
      <c r="K76" s="62"/>
    </row>
    <row r="77" spans="1:11" ht="31.5" x14ac:dyDescent="0.2">
      <c r="A77" s="38"/>
      <c r="B77" s="39">
        <v>1930</v>
      </c>
      <c r="C77" s="8" t="s">
        <v>424</v>
      </c>
      <c r="D77" s="41" t="s">
        <v>376</v>
      </c>
      <c r="E77" s="42">
        <v>518.00400000000002</v>
      </c>
      <c r="F77" s="43"/>
      <c r="G77" s="59"/>
      <c r="H77" s="60" t="s">
        <v>379</v>
      </c>
      <c r="J77" s="63"/>
      <c r="K77" s="62"/>
    </row>
    <row r="78" spans="1:11" ht="31.5" x14ac:dyDescent="0.2">
      <c r="A78" s="38"/>
      <c r="B78" s="39">
        <v>2289</v>
      </c>
      <c r="C78" s="8" t="s">
        <v>425</v>
      </c>
      <c r="D78" s="41" t="s">
        <v>376</v>
      </c>
      <c r="E78" s="42">
        <v>34.5336</v>
      </c>
      <c r="F78" s="43"/>
      <c r="G78" s="59"/>
      <c r="H78" s="60" t="s">
        <v>379</v>
      </c>
      <c r="J78" s="63"/>
      <c r="K78" s="62"/>
    </row>
    <row r="79" spans="1:11" ht="24" customHeight="1" x14ac:dyDescent="0.2">
      <c r="A79" s="38"/>
      <c r="B79" s="39">
        <v>2290</v>
      </c>
      <c r="C79" s="40" t="s">
        <v>172</v>
      </c>
      <c r="D79" s="41" t="s">
        <v>376</v>
      </c>
      <c r="E79" s="42">
        <v>3.45336</v>
      </c>
      <c r="F79" s="43"/>
      <c r="G79" s="59"/>
      <c r="H79" s="60" t="s">
        <v>379</v>
      </c>
      <c r="J79" s="63"/>
      <c r="K79" s="62"/>
    </row>
    <row r="80" spans="1:11" ht="24" customHeight="1" x14ac:dyDescent="0.2">
      <c r="A80" s="38"/>
      <c r="B80" s="39">
        <v>1920</v>
      </c>
      <c r="C80" s="40" t="s">
        <v>166</v>
      </c>
      <c r="D80" s="41" t="s">
        <v>376</v>
      </c>
      <c r="E80" s="42">
        <v>777.00600000000009</v>
      </c>
      <c r="F80" s="43"/>
      <c r="G80" s="59"/>
      <c r="H80" s="60" t="s">
        <v>379</v>
      </c>
      <c r="J80" s="63"/>
      <c r="K80" s="62"/>
    </row>
    <row r="81" spans="1:11" s="37" customFormat="1" ht="24" customHeight="1" x14ac:dyDescent="0.2">
      <c r="A81" s="38"/>
      <c r="B81" s="39">
        <v>1866</v>
      </c>
      <c r="C81" s="40" t="s">
        <v>389</v>
      </c>
      <c r="D81" s="41" t="s">
        <v>376</v>
      </c>
      <c r="E81" s="42">
        <v>778.00599999999997</v>
      </c>
      <c r="F81" s="43"/>
      <c r="G81" s="59"/>
      <c r="H81" s="60" t="s">
        <v>379</v>
      </c>
      <c r="J81" s="61"/>
      <c r="K81" s="62"/>
    </row>
    <row r="82" spans="1:11" s="37" customFormat="1" ht="24" customHeight="1" x14ac:dyDescent="0.2">
      <c r="A82" s="38"/>
      <c r="B82" s="39">
        <v>1867</v>
      </c>
      <c r="C82" s="40" t="s">
        <v>390</v>
      </c>
      <c r="D82" s="41" t="s">
        <v>376</v>
      </c>
      <c r="E82" s="42">
        <v>779.00599999999997</v>
      </c>
      <c r="F82" s="43"/>
      <c r="G82" s="59"/>
      <c r="H82" s="60" t="s">
        <v>379</v>
      </c>
      <c r="J82" s="61"/>
      <c r="K82" s="62"/>
    </row>
    <row r="83" spans="1:11" ht="24" customHeight="1" x14ac:dyDescent="0.2">
      <c r="A83" s="38"/>
      <c r="B83" s="39">
        <v>1934</v>
      </c>
      <c r="C83" s="40" t="s">
        <v>171</v>
      </c>
      <c r="D83" s="41" t="s">
        <v>376</v>
      </c>
      <c r="E83" s="42">
        <v>780.00599999999997</v>
      </c>
      <c r="F83" s="43"/>
      <c r="G83" s="59"/>
      <c r="H83" s="60" t="s">
        <v>379</v>
      </c>
      <c r="J83" s="63"/>
      <c r="K83" s="62"/>
    </row>
    <row r="84" spans="1:11" ht="24" customHeight="1" x14ac:dyDescent="0.2">
      <c r="A84" s="38"/>
      <c r="B84" s="39"/>
      <c r="C84" s="9" t="s">
        <v>426</v>
      </c>
      <c r="D84" s="41" t="s">
        <v>376</v>
      </c>
      <c r="E84" s="42">
        <v>781.00599999999997</v>
      </c>
      <c r="F84" s="43"/>
      <c r="G84" s="59"/>
      <c r="H84" s="60" t="s">
        <v>379</v>
      </c>
      <c r="J84" s="63"/>
      <c r="K84" s="62"/>
    </row>
    <row r="85" spans="1:11" ht="24" customHeight="1" x14ac:dyDescent="0.2">
      <c r="A85" s="38"/>
      <c r="B85" s="39"/>
      <c r="C85" s="9" t="s">
        <v>427</v>
      </c>
      <c r="D85" s="41" t="s">
        <v>376</v>
      </c>
      <c r="E85" s="42">
        <v>782.00599999999997</v>
      </c>
      <c r="F85" s="43"/>
      <c r="G85" s="59"/>
      <c r="H85" s="60" t="s">
        <v>379</v>
      </c>
      <c r="J85" s="63"/>
      <c r="K85" s="62"/>
    </row>
    <row r="86" spans="1:11" ht="24" hidden="1" customHeight="1" x14ac:dyDescent="0.2">
      <c r="A86" s="38"/>
      <c r="B86" s="39"/>
      <c r="C86" s="9" t="s">
        <v>428</v>
      </c>
      <c r="D86" s="41" t="s">
        <v>376</v>
      </c>
      <c r="E86" s="42">
        <v>783.00599999999997</v>
      </c>
      <c r="F86" s="43"/>
      <c r="G86" s="59"/>
      <c r="H86" s="60" t="s">
        <v>379</v>
      </c>
      <c r="J86" s="63"/>
      <c r="K86" s="62"/>
    </row>
    <row r="87" spans="1:11" ht="24" hidden="1" customHeight="1" x14ac:dyDescent="0.2">
      <c r="A87" s="38"/>
      <c r="B87" s="39"/>
      <c r="C87" s="9" t="s">
        <v>429</v>
      </c>
      <c r="D87" s="41" t="s">
        <v>376</v>
      </c>
      <c r="E87" s="42">
        <v>784.00599999999997</v>
      </c>
      <c r="F87" s="43"/>
      <c r="G87" s="59"/>
      <c r="H87" s="60" t="s">
        <v>379</v>
      </c>
      <c r="J87" s="63"/>
      <c r="K87" s="62"/>
    </row>
    <row r="88" spans="1:11" ht="24" customHeight="1" x14ac:dyDescent="0.2">
      <c r="A88" s="38"/>
      <c r="B88" s="39"/>
      <c r="C88" s="9" t="s">
        <v>430</v>
      </c>
      <c r="D88" s="41" t="s">
        <v>376</v>
      </c>
      <c r="E88" s="42">
        <v>785.00599999999997</v>
      </c>
      <c r="F88" s="43"/>
      <c r="G88" s="59"/>
      <c r="H88" s="60" t="s">
        <v>379</v>
      </c>
      <c r="J88" s="63"/>
      <c r="K88" s="62"/>
    </row>
    <row r="89" spans="1:11" ht="24" customHeight="1" x14ac:dyDescent="0.2">
      <c r="A89" s="38"/>
      <c r="B89" s="39"/>
      <c r="C89" s="9" t="s">
        <v>431</v>
      </c>
      <c r="D89" s="41" t="s">
        <v>376</v>
      </c>
      <c r="E89" s="42">
        <v>786.00599999999997</v>
      </c>
      <c r="F89" s="43"/>
      <c r="G89" s="59"/>
      <c r="H89" s="60" t="s">
        <v>379</v>
      </c>
      <c r="J89" s="63"/>
      <c r="K89" s="62"/>
    </row>
    <row r="90" spans="1:11" ht="24" customHeight="1" x14ac:dyDescent="0.2">
      <c r="A90" s="38"/>
      <c r="B90" s="39"/>
      <c r="C90" s="9" t="s">
        <v>432</v>
      </c>
      <c r="D90" s="41" t="s">
        <v>376</v>
      </c>
      <c r="E90" s="42">
        <v>787.00599999999997</v>
      </c>
      <c r="F90" s="43"/>
      <c r="G90" s="59"/>
      <c r="H90" s="60" t="s">
        <v>379</v>
      </c>
      <c r="J90" s="63"/>
      <c r="K90" s="62"/>
    </row>
    <row r="91" spans="1:11" ht="24" customHeight="1" x14ac:dyDescent="0.2">
      <c r="A91" s="38"/>
      <c r="B91" s="39"/>
      <c r="C91" s="9" t="s">
        <v>433</v>
      </c>
      <c r="D91" s="41" t="s">
        <v>376</v>
      </c>
      <c r="E91" s="42">
        <v>788.00599999999997</v>
      </c>
      <c r="F91" s="43"/>
      <c r="G91" s="59"/>
      <c r="H91" s="60" t="s">
        <v>379</v>
      </c>
      <c r="J91" s="63"/>
      <c r="K91" s="62"/>
    </row>
    <row r="92" spans="1:11" ht="24" customHeight="1" x14ac:dyDescent="0.2">
      <c r="A92" s="38"/>
      <c r="B92" s="39"/>
      <c r="C92" s="9" t="s">
        <v>434</v>
      </c>
      <c r="D92" s="41" t="s">
        <v>376</v>
      </c>
      <c r="E92" s="42">
        <v>789.00599999999997</v>
      </c>
      <c r="F92" s="43"/>
      <c r="G92" s="59"/>
      <c r="H92" s="60" t="s">
        <v>379</v>
      </c>
      <c r="J92" s="63"/>
      <c r="K92" s="62"/>
    </row>
    <row r="93" spans="1:11" ht="24" customHeight="1" x14ac:dyDescent="0.2">
      <c r="A93" s="38"/>
      <c r="B93" s="39"/>
      <c r="C93" s="9" t="s">
        <v>435</v>
      </c>
      <c r="D93" s="41" t="s">
        <v>376</v>
      </c>
      <c r="E93" s="42">
        <v>790.00599999999997</v>
      </c>
      <c r="F93" s="43"/>
      <c r="G93" s="59"/>
      <c r="H93" s="60" t="s">
        <v>379</v>
      </c>
      <c r="J93" s="63"/>
      <c r="K93" s="62"/>
    </row>
    <row r="94" spans="1:11" ht="24" customHeight="1" x14ac:dyDescent="0.2">
      <c r="A94" s="38"/>
      <c r="B94" s="39"/>
      <c r="C94" s="9" t="s">
        <v>436</v>
      </c>
      <c r="D94" s="41" t="s">
        <v>376</v>
      </c>
      <c r="E94" s="42">
        <v>791.00599999999997</v>
      </c>
      <c r="F94" s="43"/>
      <c r="G94" s="59"/>
      <c r="H94" s="60" t="s">
        <v>379</v>
      </c>
      <c r="J94" s="63"/>
      <c r="K94" s="62"/>
    </row>
    <row r="95" spans="1:11" ht="24" customHeight="1" x14ac:dyDescent="0.2">
      <c r="A95" s="38"/>
      <c r="B95" s="39"/>
      <c r="C95" s="9" t="s">
        <v>437</v>
      </c>
      <c r="D95" s="41" t="s">
        <v>376</v>
      </c>
      <c r="E95" s="42">
        <v>792.00599999999997</v>
      </c>
      <c r="F95" s="43"/>
      <c r="G95" s="59"/>
      <c r="H95" s="60" t="s">
        <v>379</v>
      </c>
      <c r="J95" s="63"/>
      <c r="K95" s="62"/>
    </row>
    <row r="96" spans="1:11" ht="24" customHeight="1" x14ac:dyDescent="0.2">
      <c r="A96" s="38"/>
      <c r="B96" s="39"/>
      <c r="C96" s="9" t="s">
        <v>438</v>
      </c>
      <c r="D96" s="41" t="s">
        <v>376</v>
      </c>
      <c r="E96" s="42">
        <v>793.00599999999997</v>
      </c>
      <c r="F96" s="43"/>
      <c r="G96" s="59"/>
      <c r="H96" s="60" t="s">
        <v>379</v>
      </c>
      <c r="J96" s="63"/>
      <c r="K96" s="62"/>
    </row>
    <row r="97" spans="1:11" ht="24" customHeight="1" x14ac:dyDescent="0.2">
      <c r="A97" s="38"/>
      <c r="B97" s="39"/>
      <c r="C97" s="9" t="s">
        <v>439</v>
      </c>
      <c r="D97" s="41" t="s">
        <v>376</v>
      </c>
      <c r="E97" s="42">
        <v>794.00599999999997</v>
      </c>
      <c r="F97" s="43"/>
      <c r="G97" s="59"/>
      <c r="H97" s="60" t="s">
        <v>379</v>
      </c>
      <c r="J97" s="63"/>
      <c r="K97" s="62"/>
    </row>
    <row r="98" spans="1:11" ht="24" customHeight="1" x14ac:dyDescent="0.2">
      <c r="A98" s="38"/>
      <c r="B98" s="39"/>
      <c r="C98" s="9" t="s">
        <v>440</v>
      </c>
      <c r="D98" s="41" t="s">
        <v>376</v>
      </c>
      <c r="E98" s="42">
        <v>795.00599999999997</v>
      </c>
      <c r="F98" s="43"/>
      <c r="G98" s="59"/>
      <c r="H98" s="60" t="s">
        <v>379</v>
      </c>
      <c r="J98" s="63"/>
      <c r="K98" s="62"/>
    </row>
    <row r="99" spans="1:11" ht="31.5" hidden="1" x14ac:dyDescent="0.2">
      <c r="A99" s="38"/>
      <c r="B99" s="39"/>
      <c r="C99" s="9" t="s">
        <v>441</v>
      </c>
      <c r="D99" s="41" t="s">
        <v>376</v>
      </c>
      <c r="E99" s="42">
        <v>796.00599999999997</v>
      </c>
      <c r="F99" s="43"/>
      <c r="G99" s="59"/>
      <c r="H99" s="60" t="s">
        <v>379</v>
      </c>
      <c r="J99" s="63"/>
      <c r="K99" s="62"/>
    </row>
    <row r="100" spans="1:11" ht="31.5" hidden="1" x14ac:dyDescent="0.2">
      <c r="A100" s="38"/>
      <c r="B100" s="39"/>
      <c r="C100" s="9" t="s">
        <v>442</v>
      </c>
      <c r="D100" s="41" t="s">
        <v>376</v>
      </c>
      <c r="E100" s="42">
        <v>797.00599999999997</v>
      </c>
      <c r="F100" s="43"/>
      <c r="G100" s="59"/>
      <c r="H100" s="60" t="s">
        <v>379</v>
      </c>
      <c r="J100" s="63"/>
      <c r="K100" s="62"/>
    </row>
    <row r="101" spans="1:11" ht="31.5" hidden="1" x14ac:dyDescent="0.2">
      <c r="A101" s="38"/>
      <c r="B101" s="39"/>
      <c r="C101" s="9" t="s">
        <v>443</v>
      </c>
      <c r="D101" s="41" t="s">
        <v>376</v>
      </c>
      <c r="E101" s="42">
        <v>798.00599999999997</v>
      </c>
      <c r="F101" s="43"/>
      <c r="G101" s="59"/>
      <c r="H101" s="60" t="s">
        <v>379</v>
      </c>
      <c r="J101" s="63"/>
      <c r="K101" s="62"/>
    </row>
    <row r="102" spans="1:11" ht="31.5" hidden="1" x14ac:dyDescent="0.2">
      <c r="A102" s="38"/>
      <c r="B102" s="39"/>
      <c r="C102" s="9" t="s">
        <v>444</v>
      </c>
      <c r="D102" s="41" t="s">
        <v>376</v>
      </c>
      <c r="E102" s="42">
        <v>799.00599999999997</v>
      </c>
      <c r="F102" s="43"/>
      <c r="G102" s="59"/>
      <c r="H102" s="60" t="s">
        <v>379</v>
      </c>
      <c r="J102" s="63"/>
      <c r="K102" s="62"/>
    </row>
    <row r="103" spans="1:11" ht="24" customHeight="1" x14ac:dyDescent="0.2">
      <c r="A103" s="38"/>
      <c r="B103" s="39"/>
      <c r="C103" s="9" t="s">
        <v>445</v>
      </c>
      <c r="D103" s="41" t="s">
        <v>376</v>
      </c>
      <c r="E103" s="42">
        <v>800.00599999999997</v>
      </c>
      <c r="F103" s="43"/>
      <c r="G103" s="59"/>
      <c r="H103" s="60" t="s">
        <v>379</v>
      </c>
      <c r="J103" s="63"/>
      <c r="K103" s="62"/>
    </row>
    <row r="104" spans="1:11" ht="24" customHeight="1" x14ac:dyDescent="0.2">
      <c r="A104" s="38"/>
      <c r="B104" s="39"/>
      <c r="C104" s="9" t="s">
        <v>446</v>
      </c>
      <c r="D104" s="41" t="s">
        <v>376</v>
      </c>
      <c r="E104" s="42">
        <v>801.00599999999997</v>
      </c>
      <c r="F104" s="43"/>
      <c r="G104" s="59"/>
      <c r="H104" s="60" t="s">
        <v>379</v>
      </c>
      <c r="J104" s="63"/>
      <c r="K104" s="62"/>
    </row>
    <row r="105" spans="1:11" ht="24" customHeight="1" x14ac:dyDescent="0.2">
      <c r="A105" s="38"/>
      <c r="B105" s="39"/>
      <c r="C105" s="9" t="s">
        <v>447</v>
      </c>
      <c r="D105" s="41" t="s">
        <v>376</v>
      </c>
      <c r="E105" s="42">
        <v>802.00599999999997</v>
      </c>
      <c r="F105" s="43"/>
      <c r="G105" s="59"/>
      <c r="H105" s="60" t="s">
        <v>379</v>
      </c>
      <c r="J105" s="63"/>
      <c r="K105" s="62"/>
    </row>
    <row r="106" spans="1:11" ht="24" customHeight="1" x14ac:dyDescent="0.2">
      <c r="A106" s="38"/>
      <c r="B106" s="39"/>
      <c r="C106" s="9" t="s">
        <v>448</v>
      </c>
      <c r="D106" s="41" t="s">
        <v>376</v>
      </c>
      <c r="E106" s="42">
        <v>803.00599999999997</v>
      </c>
      <c r="F106" s="43"/>
      <c r="G106" s="59"/>
      <c r="H106" s="60" t="s">
        <v>379</v>
      </c>
      <c r="J106" s="63"/>
      <c r="K106" s="62"/>
    </row>
    <row r="107" spans="1:11" ht="24" customHeight="1" x14ac:dyDescent="0.2">
      <c r="A107" s="38"/>
      <c r="B107" s="39"/>
      <c r="C107" s="9" t="s">
        <v>435</v>
      </c>
      <c r="D107" s="41" t="s">
        <v>376</v>
      </c>
      <c r="E107" s="42">
        <v>804.00599999999997</v>
      </c>
      <c r="F107" s="43"/>
      <c r="G107" s="59"/>
      <c r="H107" s="60" t="s">
        <v>379</v>
      </c>
      <c r="J107" s="63"/>
      <c r="K107" s="62"/>
    </row>
    <row r="108" spans="1:11" ht="24" customHeight="1" x14ac:dyDescent="0.2">
      <c r="A108" s="38"/>
      <c r="B108" s="39"/>
      <c r="C108" s="9" t="s">
        <v>436</v>
      </c>
      <c r="D108" s="41" t="s">
        <v>376</v>
      </c>
      <c r="E108" s="42">
        <v>805.00599999999997</v>
      </c>
      <c r="F108" s="43"/>
      <c r="G108" s="59"/>
      <c r="H108" s="60" t="s">
        <v>379</v>
      </c>
      <c r="J108" s="63"/>
      <c r="K108" s="62"/>
    </row>
    <row r="109" spans="1:11" ht="24" customHeight="1" x14ac:dyDescent="0.2">
      <c r="A109" s="38"/>
      <c r="B109" s="39"/>
      <c r="C109" s="9" t="s">
        <v>449</v>
      </c>
      <c r="D109" s="41" t="s">
        <v>376</v>
      </c>
      <c r="E109" s="42">
        <v>806.00599999999997</v>
      </c>
      <c r="F109" s="43"/>
      <c r="G109" s="59"/>
      <c r="H109" s="60" t="s">
        <v>379</v>
      </c>
      <c r="J109" s="63"/>
      <c r="K109" s="62"/>
    </row>
    <row r="110" spans="1:11" ht="24" customHeight="1" x14ac:dyDescent="0.2">
      <c r="A110" s="38"/>
      <c r="B110" s="39"/>
      <c r="C110" s="9" t="s">
        <v>169</v>
      </c>
      <c r="D110" s="41" t="s">
        <v>376</v>
      </c>
      <c r="E110" s="42">
        <v>807.00599999999997</v>
      </c>
      <c r="F110" s="43"/>
      <c r="G110" s="59"/>
      <c r="H110" s="60" t="s">
        <v>379</v>
      </c>
      <c r="J110" s="63"/>
      <c r="K110" s="62"/>
    </row>
    <row r="111" spans="1:11" ht="24" customHeight="1" x14ac:dyDescent="0.2">
      <c r="A111" s="38"/>
      <c r="B111" s="39"/>
      <c r="C111" s="9" t="s">
        <v>450</v>
      </c>
      <c r="D111" s="41" t="s">
        <v>376</v>
      </c>
      <c r="E111" s="42">
        <v>808.00599999999997</v>
      </c>
      <c r="F111" s="43"/>
      <c r="G111" s="59"/>
      <c r="H111" s="60" t="s">
        <v>379</v>
      </c>
      <c r="J111" s="63"/>
      <c r="K111" s="62"/>
    </row>
    <row r="112" spans="1:11" ht="24" customHeight="1" x14ac:dyDescent="0.2">
      <c r="A112" s="38"/>
      <c r="B112" s="39"/>
      <c r="C112" s="9" t="s">
        <v>451</v>
      </c>
      <c r="D112" s="41" t="s">
        <v>376</v>
      </c>
      <c r="E112" s="42">
        <v>809.00599999999997</v>
      </c>
      <c r="F112" s="43"/>
      <c r="G112" s="59"/>
      <c r="H112" s="60" t="s">
        <v>379</v>
      </c>
      <c r="J112" s="63"/>
      <c r="K112" s="62"/>
    </row>
    <row r="113" spans="1:11" ht="24" customHeight="1" x14ac:dyDescent="0.2">
      <c r="A113" s="38"/>
      <c r="B113" s="39"/>
      <c r="C113" s="9" t="s">
        <v>452</v>
      </c>
      <c r="D113" s="41" t="s">
        <v>376</v>
      </c>
      <c r="E113" s="42">
        <v>810.00599999999997</v>
      </c>
      <c r="F113" s="43"/>
      <c r="G113" s="59"/>
      <c r="H113" s="60" t="s">
        <v>379</v>
      </c>
      <c r="J113" s="63"/>
      <c r="K113" s="62"/>
    </row>
    <row r="114" spans="1:11" ht="24" customHeight="1" x14ac:dyDescent="0.2">
      <c r="A114" s="38"/>
      <c r="B114" s="39"/>
      <c r="C114" s="9" t="s">
        <v>453</v>
      </c>
      <c r="D114" s="41" t="s">
        <v>376</v>
      </c>
      <c r="E114" s="42">
        <v>811.00599999999997</v>
      </c>
      <c r="F114" s="43"/>
      <c r="G114" s="59"/>
      <c r="H114" s="60" t="s">
        <v>379</v>
      </c>
      <c r="J114" s="63"/>
      <c r="K114" s="62"/>
    </row>
    <row r="115" spans="1:11" ht="24" customHeight="1" x14ac:dyDescent="0.2">
      <c r="A115" s="38"/>
      <c r="B115" s="39"/>
      <c r="C115" s="9" t="s">
        <v>454</v>
      </c>
      <c r="D115" s="41" t="s">
        <v>376</v>
      </c>
      <c r="E115" s="42">
        <v>812.00599999999997</v>
      </c>
      <c r="F115" s="43"/>
      <c r="G115" s="59"/>
      <c r="H115" s="60" t="s">
        <v>379</v>
      </c>
      <c r="J115" s="63"/>
      <c r="K115" s="62"/>
    </row>
    <row r="116" spans="1:11" ht="24" customHeight="1" x14ac:dyDescent="0.2">
      <c r="A116" s="38"/>
      <c r="B116" s="39"/>
      <c r="C116" s="9" t="s">
        <v>455</v>
      </c>
      <c r="D116" s="41" t="s">
        <v>376</v>
      </c>
      <c r="E116" s="42">
        <v>813.00599999999997</v>
      </c>
      <c r="F116" s="43"/>
      <c r="G116" s="59"/>
      <c r="H116" s="60" t="s">
        <v>379</v>
      </c>
      <c r="J116" s="63"/>
      <c r="K116" s="62"/>
    </row>
    <row r="117" spans="1:11" ht="24" customHeight="1" x14ac:dyDescent="0.2">
      <c r="A117" s="38"/>
      <c r="B117" s="39"/>
      <c r="C117" s="9" t="s">
        <v>456</v>
      </c>
      <c r="D117" s="41" t="s">
        <v>376</v>
      </c>
      <c r="E117" s="42">
        <v>814.00599999999997</v>
      </c>
      <c r="F117" s="43"/>
      <c r="G117" s="59"/>
      <c r="H117" s="60" t="s">
        <v>379</v>
      </c>
      <c r="J117" s="63"/>
      <c r="K117" s="62"/>
    </row>
    <row r="118" spans="1:11" ht="24" customHeight="1" x14ac:dyDescent="0.2">
      <c r="A118" s="38"/>
      <c r="B118" s="39"/>
      <c r="C118" s="9" t="s">
        <v>457</v>
      </c>
      <c r="D118" s="41" t="s">
        <v>376</v>
      </c>
      <c r="E118" s="42">
        <v>815.00599999999997</v>
      </c>
      <c r="F118" s="43"/>
      <c r="G118" s="59"/>
      <c r="H118" s="60" t="s">
        <v>379</v>
      </c>
      <c r="J118" s="63"/>
      <c r="K118" s="62"/>
    </row>
    <row r="119" spans="1:11" ht="24" customHeight="1" x14ac:dyDescent="0.2">
      <c r="A119" s="38"/>
      <c r="B119" s="39"/>
      <c r="C119" s="9" t="s">
        <v>458</v>
      </c>
      <c r="D119" s="41" t="s">
        <v>376</v>
      </c>
      <c r="E119" s="42">
        <v>816.00599999999997</v>
      </c>
      <c r="F119" s="43"/>
      <c r="G119" s="59"/>
      <c r="H119" s="60" t="s">
        <v>379</v>
      </c>
      <c r="J119" s="63"/>
      <c r="K119" s="62"/>
    </row>
    <row r="120" spans="1:11" ht="24" customHeight="1" x14ac:dyDescent="0.2">
      <c r="A120" s="38"/>
      <c r="B120" s="39"/>
      <c r="C120" s="9" t="s">
        <v>459</v>
      </c>
      <c r="D120" s="41" t="s">
        <v>376</v>
      </c>
      <c r="E120" s="42">
        <v>817.00599999999997</v>
      </c>
      <c r="F120" s="43"/>
      <c r="G120" s="59"/>
      <c r="H120" s="60" t="s">
        <v>379</v>
      </c>
      <c r="J120" s="63"/>
      <c r="K120" s="62"/>
    </row>
    <row r="121" spans="1:11" ht="24" customHeight="1" x14ac:dyDescent="0.2">
      <c r="A121" s="38"/>
      <c r="B121" s="39"/>
      <c r="C121" s="9" t="s">
        <v>460</v>
      </c>
      <c r="D121" s="41" t="s">
        <v>376</v>
      </c>
      <c r="E121" s="42">
        <v>818.00599999999997</v>
      </c>
      <c r="F121" s="43"/>
      <c r="G121" s="59"/>
      <c r="H121" s="60" t="s">
        <v>379</v>
      </c>
      <c r="J121" s="63"/>
      <c r="K121" s="62"/>
    </row>
    <row r="122" spans="1:11" ht="24" customHeight="1" x14ac:dyDescent="0.2">
      <c r="A122" s="38"/>
      <c r="B122" s="39"/>
      <c r="C122" s="9" t="s">
        <v>461</v>
      </c>
      <c r="D122" s="41" t="s">
        <v>376</v>
      </c>
      <c r="E122" s="42">
        <v>819.00599999999997</v>
      </c>
      <c r="F122" s="43"/>
      <c r="G122" s="59"/>
      <c r="H122" s="60" t="s">
        <v>379</v>
      </c>
      <c r="J122" s="63"/>
      <c r="K122" s="62"/>
    </row>
    <row r="123" spans="1:11" ht="24" customHeight="1" x14ac:dyDescent="0.2">
      <c r="A123" s="38"/>
      <c r="B123" s="39"/>
      <c r="C123" s="9" t="s">
        <v>462</v>
      </c>
      <c r="D123" s="41" t="s">
        <v>376</v>
      </c>
      <c r="E123" s="42">
        <v>820.00599999999997</v>
      </c>
      <c r="F123" s="43"/>
      <c r="G123" s="59"/>
      <c r="H123" s="60" t="s">
        <v>379</v>
      </c>
      <c r="J123" s="63"/>
      <c r="K123" s="62"/>
    </row>
    <row r="124" spans="1:11" ht="24" customHeight="1" thickBot="1" x14ac:dyDescent="0.25">
      <c r="A124" s="38"/>
      <c r="B124" s="39"/>
      <c r="C124" s="9" t="s">
        <v>463</v>
      </c>
      <c r="D124" s="41" t="s">
        <v>376</v>
      </c>
      <c r="E124" s="42">
        <v>821.00599999999997</v>
      </c>
      <c r="F124" s="43"/>
      <c r="G124" s="59"/>
      <c r="H124" s="60" t="s">
        <v>379</v>
      </c>
      <c r="J124" s="63"/>
      <c r="K124" s="62"/>
    </row>
    <row r="125" spans="1:11" ht="16.5" hidden="1" thickBot="1" x14ac:dyDescent="0.25">
      <c r="A125" s="38"/>
      <c r="B125" s="39"/>
      <c r="C125" s="40"/>
      <c r="D125" s="41"/>
      <c r="E125" s="42"/>
      <c r="F125" s="43"/>
      <c r="G125" s="59"/>
      <c r="H125" s="68"/>
      <c r="J125" s="63"/>
      <c r="K125" s="62"/>
    </row>
    <row r="126" spans="1:11" ht="16.5" hidden="1" thickBot="1" x14ac:dyDescent="0.25">
      <c r="A126" s="38"/>
      <c r="B126" s="39"/>
      <c r="C126" s="40"/>
      <c r="D126" s="41"/>
      <c r="E126" s="42"/>
      <c r="F126" s="43"/>
      <c r="G126" s="59"/>
      <c r="H126" s="68"/>
      <c r="J126" s="63"/>
      <c r="K126" s="62"/>
    </row>
    <row r="127" spans="1:11" ht="16.5" hidden="1" thickBot="1" x14ac:dyDescent="0.25">
      <c r="A127" s="38"/>
      <c r="B127" s="39"/>
      <c r="C127" s="40"/>
      <c r="D127" s="41"/>
      <c r="E127" s="42"/>
      <c r="F127" s="43"/>
      <c r="G127" s="59"/>
      <c r="H127" s="68"/>
      <c r="J127" s="63"/>
      <c r="K127" s="62"/>
    </row>
    <row r="128" spans="1:11" ht="16.5" hidden="1" thickBot="1" x14ac:dyDescent="0.25">
      <c r="A128" s="38" t="s">
        <v>233</v>
      </c>
      <c r="B128" s="39">
        <v>1933</v>
      </c>
      <c r="C128" s="40" t="s">
        <v>170</v>
      </c>
      <c r="D128" s="41" t="s">
        <v>75</v>
      </c>
      <c r="E128" s="42">
        <v>491.24045999999998</v>
      </c>
      <c r="F128" s="43"/>
      <c r="G128" s="67"/>
      <c r="H128" s="68"/>
      <c r="J128" s="63"/>
      <c r="K128" s="62"/>
    </row>
    <row r="129" spans="1:11" ht="16.5" hidden="1" thickBot="1" x14ac:dyDescent="0.25">
      <c r="A129" s="38" t="s">
        <v>242</v>
      </c>
      <c r="B129" s="39">
        <v>1929</v>
      </c>
      <c r="C129" s="40" t="s">
        <v>167</v>
      </c>
      <c r="D129" s="41" t="s">
        <v>75</v>
      </c>
      <c r="E129" s="42">
        <v>284.03886</v>
      </c>
      <c r="F129" s="43"/>
      <c r="G129" s="67"/>
      <c r="H129" s="68"/>
      <c r="J129" s="63"/>
      <c r="K129" s="62"/>
    </row>
    <row r="130" spans="1:11" ht="16.5" hidden="1" thickBot="1" x14ac:dyDescent="0.25">
      <c r="A130" s="38" t="s">
        <v>243</v>
      </c>
      <c r="B130" s="39">
        <v>2291</v>
      </c>
      <c r="C130" s="40" t="s">
        <v>284</v>
      </c>
      <c r="D130" s="41" t="s">
        <v>130</v>
      </c>
      <c r="E130" s="42">
        <v>276.2688</v>
      </c>
      <c r="F130" s="43"/>
      <c r="G130" s="67"/>
      <c r="H130" s="68"/>
      <c r="J130" s="63"/>
      <c r="K130" s="62"/>
    </row>
    <row r="131" spans="1:11" ht="16.5" hidden="1" thickBot="1" x14ac:dyDescent="0.25">
      <c r="A131" s="38" t="s">
        <v>244</v>
      </c>
      <c r="B131" s="39">
        <v>1918</v>
      </c>
      <c r="C131" s="40" t="s">
        <v>391</v>
      </c>
      <c r="D131" s="41" t="s">
        <v>75</v>
      </c>
      <c r="E131" s="42">
        <v>362.6028</v>
      </c>
      <c r="F131" s="43"/>
      <c r="G131" s="67"/>
      <c r="H131" s="68"/>
      <c r="J131" s="63"/>
      <c r="K131" s="62"/>
    </row>
    <row r="132" spans="1:11" ht="15.75" hidden="1" customHeight="1" x14ac:dyDescent="0.2">
      <c r="A132" s="38" t="s">
        <v>245</v>
      </c>
      <c r="B132" s="39">
        <v>1917</v>
      </c>
      <c r="C132" s="40" t="s">
        <v>392</v>
      </c>
      <c r="D132" s="41" t="s">
        <v>75</v>
      </c>
      <c r="E132" s="42">
        <v>293.53560000000004</v>
      </c>
      <c r="F132" s="43"/>
      <c r="G132" s="67"/>
      <c r="H132" s="68"/>
      <c r="J132" s="63"/>
      <c r="K132" s="62"/>
    </row>
    <row r="133" spans="1:11" ht="16.5" hidden="1" thickBot="1" x14ac:dyDescent="0.25">
      <c r="A133" s="38" t="s">
        <v>246</v>
      </c>
      <c r="B133" s="39">
        <v>2292</v>
      </c>
      <c r="C133" s="40" t="s">
        <v>393</v>
      </c>
      <c r="D133" s="41" t="s">
        <v>75</v>
      </c>
      <c r="E133" s="42">
        <v>6043.38</v>
      </c>
      <c r="F133" s="43"/>
      <c r="G133" s="67"/>
      <c r="H133" s="68"/>
      <c r="J133" s="63"/>
      <c r="K133" s="62"/>
    </row>
    <row r="134" spans="1:11" ht="16.5" hidden="1" thickBot="1" x14ac:dyDescent="0.25">
      <c r="A134" s="38" t="s">
        <v>247</v>
      </c>
      <c r="B134" s="39">
        <v>2293</v>
      </c>
      <c r="C134" s="40" t="s">
        <v>394</v>
      </c>
      <c r="D134" s="41" t="s">
        <v>75</v>
      </c>
      <c r="E134" s="42">
        <v>7770.06</v>
      </c>
      <c r="F134" s="43"/>
      <c r="G134" s="67"/>
      <c r="H134" s="68"/>
      <c r="J134" s="63"/>
      <c r="K134" s="62"/>
    </row>
    <row r="135" spans="1:11" ht="16.5" hidden="1" thickBot="1" x14ac:dyDescent="0.25">
      <c r="A135" s="38" t="s">
        <v>248</v>
      </c>
      <c r="B135" s="39">
        <v>2294</v>
      </c>
      <c r="C135" s="40" t="s">
        <v>395</v>
      </c>
      <c r="D135" s="41" t="s">
        <v>75</v>
      </c>
      <c r="E135" s="42">
        <v>8719.7340000000004</v>
      </c>
      <c r="F135" s="43"/>
      <c r="G135" s="67"/>
      <c r="H135" s="68"/>
      <c r="J135" s="63"/>
      <c r="K135" s="62"/>
    </row>
    <row r="136" spans="1:11" ht="16.5" hidden="1" thickBot="1" x14ac:dyDescent="0.25">
      <c r="A136" s="38" t="s">
        <v>249</v>
      </c>
      <c r="B136" s="39">
        <v>2295</v>
      </c>
      <c r="C136" s="40" t="s">
        <v>283</v>
      </c>
      <c r="D136" s="41" t="s">
        <v>53</v>
      </c>
      <c r="E136" s="42">
        <v>906.50700000000006</v>
      </c>
      <c r="F136" s="43"/>
      <c r="G136" s="67"/>
      <c r="H136" s="68"/>
      <c r="J136" s="63"/>
      <c r="K136" s="62"/>
    </row>
    <row r="137" spans="1:11" ht="16.5" hidden="1" thickBot="1" x14ac:dyDescent="0.25">
      <c r="A137" s="38" t="s">
        <v>250</v>
      </c>
      <c r="B137" s="39">
        <v>1936</v>
      </c>
      <c r="C137" s="40" t="s">
        <v>396</v>
      </c>
      <c r="D137" s="41" t="s">
        <v>54</v>
      </c>
      <c r="E137" s="42">
        <v>949.67400000000009</v>
      </c>
      <c r="F137" s="43"/>
      <c r="G137" s="67"/>
      <c r="H137" s="68"/>
      <c r="J137" s="63"/>
      <c r="K137" s="62"/>
    </row>
    <row r="138" spans="1:11" ht="16.5" hidden="1" thickBot="1" x14ac:dyDescent="0.25">
      <c r="A138" s="38" t="s">
        <v>251</v>
      </c>
      <c r="B138" s="39">
        <v>1897</v>
      </c>
      <c r="C138" s="40" t="s">
        <v>138</v>
      </c>
      <c r="D138" s="41" t="s">
        <v>75</v>
      </c>
      <c r="E138" s="42">
        <v>155.40119999999999</v>
      </c>
      <c r="F138" s="43"/>
      <c r="G138" s="67"/>
      <c r="H138" s="68"/>
      <c r="J138" s="63"/>
      <c r="K138" s="62"/>
    </row>
    <row r="139" spans="1:11" ht="16.5" hidden="1" thickBot="1" x14ac:dyDescent="0.25">
      <c r="A139" s="38" t="s">
        <v>252</v>
      </c>
      <c r="B139" s="39">
        <v>1896</v>
      </c>
      <c r="C139" s="40" t="s">
        <v>137</v>
      </c>
      <c r="D139" s="41" t="s">
        <v>75</v>
      </c>
      <c r="E139" s="42">
        <v>155.40119999999999</v>
      </c>
      <c r="F139" s="43"/>
      <c r="G139" s="67"/>
      <c r="H139" s="68"/>
      <c r="J139" s="63"/>
      <c r="K139" s="62"/>
    </row>
    <row r="140" spans="1:11" ht="16.5" hidden="1" thickBot="1" x14ac:dyDescent="0.25">
      <c r="A140" s="38" t="s">
        <v>253</v>
      </c>
      <c r="B140" s="39">
        <v>1908</v>
      </c>
      <c r="C140" s="40" t="s">
        <v>397</v>
      </c>
      <c r="D140" s="41" t="s">
        <v>75</v>
      </c>
      <c r="E140" s="42">
        <v>296.98895999999996</v>
      </c>
      <c r="F140" s="43"/>
      <c r="G140" s="67"/>
      <c r="H140" s="68"/>
      <c r="J140" s="63"/>
      <c r="K140" s="62"/>
    </row>
    <row r="141" spans="1:11" ht="16.5" hidden="1" thickBot="1" x14ac:dyDescent="0.25">
      <c r="A141" s="38" t="s">
        <v>254</v>
      </c>
      <c r="B141" s="39">
        <v>1909</v>
      </c>
      <c r="C141" s="40" t="s">
        <v>398</v>
      </c>
      <c r="D141" s="41" t="s">
        <v>75</v>
      </c>
      <c r="E141" s="42">
        <v>296.98895999999996</v>
      </c>
      <c r="F141" s="43"/>
      <c r="G141" s="67"/>
      <c r="H141" s="68"/>
      <c r="J141" s="63"/>
      <c r="K141" s="62"/>
    </row>
    <row r="142" spans="1:11" ht="16.5" hidden="1" thickBot="1" x14ac:dyDescent="0.25">
      <c r="A142" s="38" t="s">
        <v>255</v>
      </c>
      <c r="B142" s="39">
        <v>1910</v>
      </c>
      <c r="C142" s="40" t="s">
        <v>399</v>
      </c>
      <c r="D142" s="41" t="s">
        <v>75</v>
      </c>
      <c r="E142" s="42">
        <v>430.80666000000002</v>
      </c>
      <c r="F142" s="43"/>
      <c r="G142" s="67"/>
      <c r="H142" s="68"/>
      <c r="J142" s="63"/>
      <c r="K142" s="62"/>
    </row>
    <row r="143" spans="1:11" ht="16.5" hidden="1" thickBot="1" x14ac:dyDescent="0.25">
      <c r="A143" s="38" t="s">
        <v>256</v>
      </c>
      <c r="B143" s="39">
        <v>1911</v>
      </c>
      <c r="C143" s="40" t="s">
        <v>400</v>
      </c>
      <c r="D143" s="41" t="s">
        <v>75</v>
      </c>
      <c r="E143" s="42">
        <v>430.80666000000002</v>
      </c>
      <c r="F143" s="43"/>
      <c r="G143" s="67"/>
      <c r="H143" s="68"/>
      <c r="J143" s="63"/>
      <c r="K143" s="62"/>
    </row>
    <row r="144" spans="1:11" ht="16.5" hidden="1" thickBot="1" x14ac:dyDescent="0.25">
      <c r="A144" s="38" t="s">
        <v>257</v>
      </c>
      <c r="B144" s="39">
        <v>1895</v>
      </c>
      <c r="C144" s="40" t="s">
        <v>136</v>
      </c>
      <c r="D144" s="41" t="s">
        <v>75</v>
      </c>
      <c r="E144" s="42">
        <v>293.53560000000004</v>
      </c>
      <c r="F144" s="43"/>
      <c r="G144" s="67"/>
      <c r="H144" s="68"/>
      <c r="J144" s="63"/>
      <c r="K144" s="62"/>
    </row>
    <row r="145" spans="1:11" ht="16.5" hidden="1" thickBot="1" x14ac:dyDescent="0.25">
      <c r="A145" s="38" t="s">
        <v>258</v>
      </c>
      <c r="B145" s="39">
        <v>1884</v>
      </c>
      <c r="C145" s="40" t="s">
        <v>401</v>
      </c>
      <c r="D145" s="41" t="s">
        <v>75</v>
      </c>
      <c r="E145" s="42">
        <v>3539.694</v>
      </c>
      <c r="F145" s="43"/>
      <c r="G145" s="67"/>
      <c r="H145" s="68"/>
      <c r="J145" s="63"/>
      <c r="K145" s="62"/>
    </row>
    <row r="146" spans="1:11" ht="15" hidden="1" customHeight="1" x14ac:dyDescent="0.2">
      <c r="A146" s="38" t="s">
        <v>259</v>
      </c>
      <c r="B146" s="39">
        <v>2296</v>
      </c>
      <c r="C146" s="40" t="s">
        <v>402</v>
      </c>
      <c r="D146" s="41" t="s">
        <v>75</v>
      </c>
      <c r="E146" s="42">
        <v>112.2342</v>
      </c>
      <c r="F146" s="43"/>
      <c r="G146" s="67"/>
      <c r="H146" s="68"/>
      <c r="J146" s="63"/>
      <c r="K146" s="62"/>
    </row>
    <row r="147" spans="1:11" ht="16.5" hidden="1" thickBot="1" x14ac:dyDescent="0.25">
      <c r="A147" s="38" t="s">
        <v>260</v>
      </c>
      <c r="B147" s="39">
        <v>2297</v>
      </c>
      <c r="C147" s="40" t="s">
        <v>133</v>
      </c>
      <c r="D147" s="41" t="s">
        <v>75</v>
      </c>
      <c r="E147" s="42">
        <v>360.87612000000001</v>
      </c>
      <c r="F147" s="43"/>
      <c r="G147" s="67"/>
      <c r="H147" s="68"/>
      <c r="J147" s="63"/>
      <c r="K147" s="62"/>
    </row>
    <row r="148" spans="1:11" ht="16.5" hidden="1" thickBot="1" x14ac:dyDescent="0.25">
      <c r="A148" s="38" t="s">
        <v>261</v>
      </c>
      <c r="B148" s="39">
        <v>1931</v>
      </c>
      <c r="C148" s="40" t="s">
        <v>169</v>
      </c>
      <c r="D148" s="41" t="s">
        <v>75</v>
      </c>
      <c r="E148" s="42">
        <v>1813.0140000000001</v>
      </c>
      <c r="F148" s="43"/>
      <c r="G148" s="67"/>
      <c r="H148" s="68"/>
      <c r="J148" s="63"/>
      <c r="K148" s="62"/>
    </row>
    <row r="149" spans="1:11" ht="16.5" hidden="1" thickBot="1" x14ac:dyDescent="0.25">
      <c r="A149" s="38" t="s">
        <v>262</v>
      </c>
      <c r="B149" s="39">
        <v>2298</v>
      </c>
      <c r="C149" s="40" t="s">
        <v>265</v>
      </c>
      <c r="D149" s="41" t="s">
        <v>164</v>
      </c>
      <c r="E149" s="42">
        <v>1640.346</v>
      </c>
      <c r="F149" s="43"/>
      <c r="G149" s="67"/>
      <c r="H149" s="68"/>
      <c r="J149" s="63"/>
      <c r="K149" s="62"/>
    </row>
    <row r="150" spans="1:11" ht="16.5" hidden="1" thickBot="1" x14ac:dyDescent="0.25">
      <c r="A150" s="38" t="s">
        <v>263</v>
      </c>
      <c r="B150" s="39">
        <v>2299</v>
      </c>
      <c r="C150" s="40" t="s">
        <v>168</v>
      </c>
      <c r="D150" s="41" t="s">
        <v>273</v>
      </c>
      <c r="E150" s="42">
        <v>500.73719999999997</v>
      </c>
      <c r="F150" s="43"/>
      <c r="G150" s="67"/>
      <c r="H150" s="68"/>
      <c r="J150" s="63"/>
      <c r="K150" s="62"/>
    </row>
    <row r="151" spans="1:11" ht="16.5" hidden="1" thickBot="1" x14ac:dyDescent="0.25">
      <c r="A151" s="38" t="s">
        <v>264</v>
      </c>
      <c r="B151" s="39">
        <v>1915</v>
      </c>
      <c r="C151" s="40" t="s">
        <v>163</v>
      </c>
      <c r="D151" s="41" t="s">
        <v>164</v>
      </c>
      <c r="E151" s="42">
        <v>595.70460000000003</v>
      </c>
      <c r="F151" s="43"/>
      <c r="G151" s="67"/>
      <c r="H151" s="68"/>
      <c r="J151" s="63"/>
      <c r="K151" s="62"/>
    </row>
    <row r="152" spans="1:11" ht="15" hidden="1" customHeight="1" x14ac:dyDescent="0.2">
      <c r="A152" s="84" t="s">
        <v>266</v>
      </c>
      <c r="B152" s="85">
        <v>1919</v>
      </c>
      <c r="C152" s="86" t="s">
        <v>165</v>
      </c>
      <c r="D152" s="69" t="s">
        <v>272</v>
      </c>
      <c r="E152" s="70">
        <v>233.10180000000003</v>
      </c>
      <c r="F152" s="71"/>
      <c r="G152" s="72"/>
      <c r="H152" s="73"/>
      <c r="J152" s="63"/>
      <c r="K152" s="62"/>
    </row>
    <row r="153" spans="1:11" s="58" customFormat="1" ht="19.5" customHeight="1" thickBot="1" x14ac:dyDescent="0.25">
      <c r="A153" s="87" t="s">
        <v>471</v>
      </c>
      <c r="B153" s="88"/>
      <c r="C153" s="89" t="s">
        <v>66</v>
      </c>
      <c r="D153" s="90" t="s">
        <v>376</v>
      </c>
      <c r="E153" s="91"/>
      <c r="F153" s="92"/>
      <c r="G153" s="155">
        <f>(387.79+440.62)/2</f>
        <v>414.20500000000004</v>
      </c>
      <c r="H153" s="93" t="s">
        <v>464</v>
      </c>
    </row>
    <row r="154" spans="1:11" s="58" customFormat="1" ht="24" customHeight="1" x14ac:dyDescent="0.2">
      <c r="A154" s="94"/>
      <c r="B154" s="95">
        <v>2300</v>
      </c>
      <c r="C154" s="96" t="s">
        <v>229</v>
      </c>
      <c r="D154" s="79" t="s">
        <v>376</v>
      </c>
      <c r="E154" s="80">
        <v>1094.742</v>
      </c>
      <c r="F154" s="81"/>
      <c r="G154" s="82"/>
      <c r="H154" s="83" t="s">
        <v>379</v>
      </c>
      <c r="J154" s="78"/>
      <c r="K154" s="62"/>
    </row>
    <row r="155" spans="1:11" ht="24" customHeight="1" x14ac:dyDescent="0.2">
      <c r="A155" s="38"/>
      <c r="B155" s="39">
        <v>1945</v>
      </c>
      <c r="C155" s="97" t="s">
        <v>176</v>
      </c>
      <c r="D155" s="41" t="s">
        <v>376</v>
      </c>
      <c r="E155" s="42">
        <v>1095.742</v>
      </c>
      <c r="F155" s="43"/>
      <c r="G155" s="59"/>
      <c r="H155" s="60" t="s">
        <v>379</v>
      </c>
      <c r="J155" s="63"/>
      <c r="K155" s="62"/>
    </row>
    <row r="156" spans="1:11" ht="24" hidden="1" customHeight="1" x14ac:dyDescent="0.2">
      <c r="A156" s="38"/>
      <c r="B156" s="39">
        <v>2273</v>
      </c>
      <c r="C156" s="97" t="s">
        <v>231</v>
      </c>
      <c r="D156" s="41" t="s">
        <v>376</v>
      </c>
      <c r="E156" s="42">
        <v>1096.742</v>
      </c>
      <c r="F156" s="43"/>
      <c r="G156" s="59"/>
      <c r="H156" s="60" t="s">
        <v>379</v>
      </c>
      <c r="J156" s="63"/>
      <c r="K156" s="62"/>
    </row>
    <row r="157" spans="1:11" ht="24" customHeight="1" x14ac:dyDescent="0.2">
      <c r="A157" s="38"/>
      <c r="B157" s="39">
        <v>2301</v>
      </c>
      <c r="C157" s="97" t="s">
        <v>285</v>
      </c>
      <c r="D157" s="41" t="s">
        <v>376</v>
      </c>
      <c r="E157" s="42">
        <v>1097.742</v>
      </c>
      <c r="F157" s="43"/>
      <c r="G157" s="59"/>
      <c r="H157" s="60" t="s">
        <v>379</v>
      </c>
      <c r="J157" s="63"/>
      <c r="K157" s="62"/>
    </row>
    <row r="158" spans="1:11" ht="24" hidden="1" customHeight="1" x14ac:dyDescent="0.2">
      <c r="A158" s="38"/>
      <c r="B158" s="39">
        <v>2274</v>
      </c>
      <c r="C158" s="97" t="s">
        <v>230</v>
      </c>
      <c r="D158" s="41" t="s">
        <v>376</v>
      </c>
      <c r="E158" s="42">
        <v>1098.742</v>
      </c>
      <c r="F158" s="43"/>
      <c r="G158" s="59"/>
      <c r="H158" s="60" t="s">
        <v>379</v>
      </c>
      <c r="J158" s="63"/>
      <c r="K158" s="62"/>
    </row>
    <row r="159" spans="1:11" ht="24" customHeight="1" x14ac:dyDescent="0.2">
      <c r="A159" s="38"/>
      <c r="B159" s="39">
        <v>1952</v>
      </c>
      <c r="C159" s="97" t="s">
        <v>226</v>
      </c>
      <c r="D159" s="41" t="s">
        <v>376</v>
      </c>
      <c r="E159" s="42">
        <v>1099.742</v>
      </c>
      <c r="F159" s="43"/>
      <c r="G159" s="59"/>
      <c r="H159" s="60" t="s">
        <v>379</v>
      </c>
      <c r="J159" s="63"/>
      <c r="K159" s="62"/>
    </row>
    <row r="160" spans="1:11" ht="24" customHeight="1" x14ac:dyDescent="0.2">
      <c r="A160" s="38"/>
      <c r="B160" s="39">
        <v>2342</v>
      </c>
      <c r="C160" s="97" t="s">
        <v>286</v>
      </c>
      <c r="D160" s="41" t="s">
        <v>376</v>
      </c>
      <c r="E160" s="42">
        <v>1100.742</v>
      </c>
      <c r="F160" s="43"/>
      <c r="G160" s="59"/>
      <c r="H160" s="60" t="s">
        <v>379</v>
      </c>
      <c r="J160" s="63"/>
      <c r="K160" s="62"/>
    </row>
    <row r="161" spans="1:11" ht="24" customHeight="1" x14ac:dyDescent="0.2">
      <c r="A161" s="38"/>
      <c r="B161" s="39">
        <v>2302</v>
      </c>
      <c r="C161" s="97" t="s">
        <v>228</v>
      </c>
      <c r="D161" s="41" t="s">
        <v>376</v>
      </c>
      <c r="E161" s="42">
        <v>1101.742</v>
      </c>
      <c r="F161" s="43"/>
      <c r="G161" s="59"/>
      <c r="H161" s="60" t="s">
        <v>379</v>
      </c>
      <c r="J161" s="63"/>
      <c r="K161" s="62"/>
    </row>
    <row r="162" spans="1:11" ht="24" hidden="1" customHeight="1" x14ac:dyDescent="0.2">
      <c r="A162" s="38"/>
      <c r="B162" s="39">
        <v>2303</v>
      </c>
      <c r="C162" s="97" t="s">
        <v>232</v>
      </c>
      <c r="D162" s="41" t="s">
        <v>376</v>
      </c>
      <c r="E162" s="42">
        <v>1102.742</v>
      </c>
      <c r="F162" s="43"/>
      <c r="G162" s="59"/>
      <c r="H162" s="60" t="s">
        <v>379</v>
      </c>
      <c r="J162" s="63"/>
      <c r="K162" s="62"/>
    </row>
    <row r="163" spans="1:11" ht="24" customHeight="1" x14ac:dyDescent="0.2">
      <c r="A163" s="38"/>
      <c r="B163" s="39">
        <v>1946</v>
      </c>
      <c r="C163" s="40" t="s">
        <v>68</v>
      </c>
      <c r="D163" s="41" t="s">
        <v>376</v>
      </c>
      <c r="E163" s="42">
        <v>1103.742</v>
      </c>
      <c r="F163" s="43"/>
      <c r="G163" s="59"/>
      <c r="H163" s="60" t="s">
        <v>379</v>
      </c>
      <c r="J163" s="63"/>
      <c r="K163" s="62"/>
    </row>
    <row r="164" spans="1:11" ht="24" customHeight="1" x14ac:dyDescent="0.2">
      <c r="A164" s="38"/>
      <c r="B164" s="39">
        <v>1954</v>
      </c>
      <c r="C164" s="97" t="s">
        <v>124</v>
      </c>
      <c r="D164" s="41" t="s">
        <v>376</v>
      </c>
      <c r="E164" s="42">
        <v>1104.742</v>
      </c>
      <c r="F164" s="43"/>
      <c r="G164" s="59"/>
      <c r="H164" s="60" t="s">
        <v>379</v>
      </c>
      <c r="J164" s="63"/>
      <c r="K164" s="62"/>
    </row>
    <row r="165" spans="1:11" ht="24" customHeight="1" x14ac:dyDescent="0.2">
      <c r="A165" s="38"/>
      <c r="B165" s="39">
        <v>1937</v>
      </c>
      <c r="C165" s="97" t="s">
        <v>67</v>
      </c>
      <c r="D165" s="41" t="s">
        <v>376</v>
      </c>
      <c r="E165" s="42">
        <v>1105.742</v>
      </c>
      <c r="F165" s="43"/>
      <c r="G165" s="59"/>
      <c r="H165" s="60" t="s">
        <v>379</v>
      </c>
      <c r="J165" s="63"/>
      <c r="K165" s="62"/>
    </row>
    <row r="166" spans="1:11" ht="24" hidden="1" customHeight="1" x14ac:dyDescent="0.2">
      <c r="A166" s="38"/>
      <c r="B166" s="39">
        <v>2571</v>
      </c>
      <c r="C166" s="97" t="s">
        <v>346</v>
      </c>
      <c r="D166" s="41" t="s">
        <v>376</v>
      </c>
      <c r="E166" s="42">
        <v>1106.742</v>
      </c>
      <c r="F166" s="43"/>
      <c r="G166" s="59"/>
      <c r="H166" s="60" t="s">
        <v>379</v>
      </c>
      <c r="J166" s="63"/>
      <c r="K166" s="62"/>
    </row>
    <row r="167" spans="1:11" ht="24" customHeight="1" x14ac:dyDescent="0.2">
      <c r="A167" s="38"/>
      <c r="B167" s="39">
        <v>1944</v>
      </c>
      <c r="C167" s="97" t="s">
        <v>175</v>
      </c>
      <c r="D167" s="41" t="s">
        <v>376</v>
      </c>
      <c r="E167" s="42">
        <v>1107.742</v>
      </c>
      <c r="F167" s="43"/>
      <c r="G167" s="59"/>
      <c r="H167" s="60" t="s">
        <v>379</v>
      </c>
      <c r="J167" s="63"/>
      <c r="K167" s="62"/>
    </row>
    <row r="168" spans="1:11" ht="24" customHeight="1" x14ac:dyDescent="0.2">
      <c r="A168" s="38"/>
      <c r="B168" s="39">
        <v>1950</v>
      </c>
      <c r="C168" s="97" t="s">
        <v>141</v>
      </c>
      <c r="D168" s="41" t="s">
        <v>376</v>
      </c>
      <c r="E168" s="42">
        <v>1108.742</v>
      </c>
      <c r="F168" s="43"/>
      <c r="G168" s="59"/>
      <c r="H168" s="60" t="s">
        <v>379</v>
      </c>
      <c r="J168" s="63"/>
      <c r="K168" s="62"/>
    </row>
    <row r="169" spans="1:11" ht="24" hidden="1" customHeight="1" x14ac:dyDescent="0.2">
      <c r="A169" s="38"/>
      <c r="B169" s="39">
        <v>1942</v>
      </c>
      <c r="C169" s="40" t="s">
        <v>179</v>
      </c>
      <c r="D169" s="41" t="s">
        <v>376</v>
      </c>
      <c r="E169" s="42">
        <v>1109.742</v>
      </c>
      <c r="F169" s="43"/>
      <c r="G169" s="59"/>
      <c r="H169" s="60" t="s">
        <v>379</v>
      </c>
      <c r="J169" s="63"/>
      <c r="K169" s="62"/>
    </row>
    <row r="170" spans="1:11" ht="24" customHeight="1" x14ac:dyDescent="0.2">
      <c r="A170" s="38"/>
      <c r="B170" s="98"/>
      <c r="C170" s="97" t="s">
        <v>69</v>
      </c>
      <c r="D170" s="41" t="s">
        <v>376</v>
      </c>
      <c r="E170" s="42"/>
      <c r="F170" s="43"/>
      <c r="G170" s="59"/>
      <c r="H170" s="60" t="s">
        <v>379</v>
      </c>
      <c r="J170" s="63"/>
      <c r="K170" s="62"/>
    </row>
    <row r="171" spans="1:11" ht="24" customHeight="1" x14ac:dyDescent="0.2">
      <c r="A171" s="38"/>
      <c r="B171" s="39">
        <v>1939</v>
      </c>
      <c r="C171" s="97" t="s">
        <v>70</v>
      </c>
      <c r="D171" s="41" t="s">
        <v>376</v>
      </c>
      <c r="E171" s="42">
        <v>1111.742</v>
      </c>
      <c r="F171" s="43"/>
      <c r="G171" s="59"/>
      <c r="H171" s="60" t="s">
        <v>379</v>
      </c>
      <c r="J171" s="63"/>
      <c r="K171" s="62"/>
    </row>
    <row r="172" spans="1:11" ht="24" customHeight="1" x14ac:dyDescent="0.2">
      <c r="A172" s="38"/>
      <c r="B172" s="39">
        <v>1940</v>
      </c>
      <c r="C172" s="97" t="s">
        <v>71</v>
      </c>
      <c r="D172" s="41" t="s">
        <v>376</v>
      </c>
      <c r="E172" s="42">
        <v>1112.742</v>
      </c>
      <c r="F172" s="43"/>
      <c r="G172" s="59"/>
      <c r="H172" s="60" t="s">
        <v>379</v>
      </c>
      <c r="J172" s="63"/>
      <c r="K172" s="62"/>
    </row>
    <row r="173" spans="1:11" ht="24" customHeight="1" x14ac:dyDescent="0.2">
      <c r="A173" s="38"/>
      <c r="B173" s="39">
        <v>1941</v>
      </c>
      <c r="C173" s="97" t="s">
        <v>72</v>
      </c>
      <c r="D173" s="41" t="s">
        <v>376</v>
      </c>
      <c r="E173" s="42">
        <v>1113.742</v>
      </c>
      <c r="F173" s="43"/>
      <c r="G173" s="59"/>
      <c r="H173" s="60" t="s">
        <v>379</v>
      </c>
      <c r="J173" s="63"/>
      <c r="K173" s="62"/>
    </row>
    <row r="174" spans="1:11" ht="24" customHeight="1" x14ac:dyDescent="0.2">
      <c r="A174" s="38"/>
      <c r="B174" s="39">
        <v>1947</v>
      </c>
      <c r="C174" s="97" t="s">
        <v>178</v>
      </c>
      <c r="D174" s="41" t="s">
        <v>376</v>
      </c>
      <c r="E174" s="42">
        <v>1114.742</v>
      </c>
      <c r="F174" s="43"/>
      <c r="G174" s="59"/>
      <c r="H174" s="60" t="s">
        <v>379</v>
      </c>
      <c r="J174" s="63"/>
      <c r="K174" s="62"/>
    </row>
    <row r="175" spans="1:11" ht="24" customHeight="1" x14ac:dyDescent="0.2">
      <c r="A175" s="38"/>
      <c r="B175" s="39">
        <v>2304</v>
      </c>
      <c r="C175" s="97" t="s">
        <v>227</v>
      </c>
      <c r="D175" s="41" t="s">
        <v>376</v>
      </c>
      <c r="E175" s="42">
        <v>1115.742</v>
      </c>
      <c r="F175" s="43"/>
      <c r="G175" s="59"/>
      <c r="H175" s="60" t="s">
        <v>379</v>
      </c>
      <c r="J175" s="63"/>
      <c r="K175" s="62"/>
    </row>
    <row r="176" spans="1:11" ht="24" customHeight="1" x14ac:dyDescent="0.2">
      <c r="A176" s="38"/>
      <c r="B176" s="39">
        <v>1948</v>
      </c>
      <c r="C176" s="97" t="s">
        <v>177</v>
      </c>
      <c r="D176" s="41" t="s">
        <v>376</v>
      </c>
      <c r="E176" s="42">
        <v>1116.742</v>
      </c>
      <c r="F176" s="43"/>
      <c r="G176" s="59"/>
      <c r="H176" s="60" t="s">
        <v>379</v>
      </c>
      <c r="J176" s="63"/>
      <c r="K176" s="62"/>
    </row>
    <row r="177" spans="1:12" ht="24" hidden="1" customHeight="1" x14ac:dyDescent="0.2">
      <c r="A177" s="38"/>
      <c r="B177" s="39">
        <v>2305</v>
      </c>
      <c r="C177" s="97" t="s">
        <v>303</v>
      </c>
      <c r="D177" s="41" t="s">
        <v>376</v>
      </c>
      <c r="E177" s="42">
        <v>1117.742</v>
      </c>
      <c r="F177" s="43"/>
      <c r="G177" s="59"/>
      <c r="H177" s="60" t="s">
        <v>379</v>
      </c>
      <c r="J177" s="63"/>
      <c r="K177" s="62"/>
    </row>
    <row r="178" spans="1:12" ht="24" hidden="1" customHeight="1" x14ac:dyDescent="0.2">
      <c r="A178" s="38"/>
      <c r="B178" s="39">
        <v>2306</v>
      </c>
      <c r="C178" s="97" t="s">
        <v>304</v>
      </c>
      <c r="D178" s="41" t="s">
        <v>376</v>
      </c>
      <c r="E178" s="42">
        <v>1118.742</v>
      </c>
      <c r="F178" s="43"/>
      <c r="G178" s="59"/>
      <c r="H178" s="60" t="s">
        <v>379</v>
      </c>
      <c r="J178" s="63"/>
      <c r="K178" s="62"/>
    </row>
    <row r="179" spans="1:12" ht="24" hidden="1" customHeight="1" x14ac:dyDescent="0.2">
      <c r="A179" s="38"/>
      <c r="B179" s="39">
        <v>2307</v>
      </c>
      <c r="C179" s="97" t="s">
        <v>305</v>
      </c>
      <c r="D179" s="41" t="s">
        <v>376</v>
      </c>
      <c r="E179" s="42">
        <v>1119.742</v>
      </c>
      <c r="F179" s="43"/>
      <c r="G179" s="59"/>
      <c r="H179" s="60" t="s">
        <v>379</v>
      </c>
      <c r="J179" s="63"/>
      <c r="K179" s="62"/>
    </row>
    <row r="180" spans="1:12" ht="24" hidden="1" customHeight="1" x14ac:dyDescent="0.2">
      <c r="A180" s="38"/>
      <c r="B180" s="39">
        <v>2422</v>
      </c>
      <c r="C180" s="97" t="s">
        <v>337</v>
      </c>
      <c r="D180" s="41" t="s">
        <v>376</v>
      </c>
      <c r="E180" s="42">
        <v>1120.742</v>
      </c>
      <c r="F180" s="43"/>
      <c r="G180" s="59"/>
      <c r="H180" s="60" t="s">
        <v>379</v>
      </c>
      <c r="J180" s="63"/>
      <c r="K180" s="62"/>
    </row>
    <row r="181" spans="1:12" ht="24" customHeight="1" thickBot="1" x14ac:dyDescent="0.25">
      <c r="A181" s="38"/>
      <c r="B181" s="39">
        <v>1949</v>
      </c>
      <c r="C181" s="97" t="s">
        <v>142</v>
      </c>
      <c r="D181" s="41" t="s">
        <v>376</v>
      </c>
      <c r="E181" s="42">
        <v>1121.742</v>
      </c>
      <c r="F181" s="43"/>
      <c r="G181" s="59"/>
      <c r="H181" s="99" t="s">
        <v>379</v>
      </c>
      <c r="J181" s="63"/>
      <c r="K181" s="62"/>
    </row>
    <row r="182" spans="1:12" s="50" customFormat="1" ht="19.5" thickBot="1" x14ac:dyDescent="0.25">
      <c r="A182" s="100" t="s">
        <v>50</v>
      </c>
      <c r="B182" s="101"/>
      <c r="C182" s="102" t="s">
        <v>1</v>
      </c>
      <c r="D182" s="90" t="s">
        <v>376</v>
      </c>
      <c r="E182" s="91"/>
      <c r="F182" s="92"/>
      <c r="G182" s="155">
        <f>(452.43+390.06+479.37)/3</f>
        <v>440.62000000000006</v>
      </c>
      <c r="H182" s="93" t="s">
        <v>464</v>
      </c>
    </row>
    <row r="183" spans="1:12" s="58" customFormat="1" ht="19.5" hidden="1" customHeight="1" x14ac:dyDescent="0.2">
      <c r="A183" s="51" t="s">
        <v>125</v>
      </c>
      <c r="B183" s="52"/>
      <c r="C183" s="53" t="s">
        <v>4</v>
      </c>
      <c r="D183" s="54"/>
      <c r="E183" s="55"/>
      <c r="F183" s="56"/>
      <c r="G183" s="154"/>
      <c r="H183" s="57"/>
    </row>
    <row r="184" spans="1:12" s="103" customFormat="1" ht="24" hidden="1" customHeight="1" x14ac:dyDescent="0.2">
      <c r="A184" s="38"/>
      <c r="B184" s="39">
        <v>1961</v>
      </c>
      <c r="C184" s="97" t="s">
        <v>302</v>
      </c>
      <c r="D184" s="41" t="s">
        <v>376</v>
      </c>
      <c r="E184" s="42">
        <v>1118.742</v>
      </c>
      <c r="F184" s="43"/>
      <c r="G184" s="59"/>
      <c r="H184" s="60" t="s">
        <v>379</v>
      </c>
      <c r="J184" s="65"/>
      <c r="K184" s="62"/>
    </row>
    <row r="185" spans="1:12" s="103" customFormat="1" ht="24" hidden="1" customHeight="1" x14ac:dyDescent="0.2">
      <c r="A185" s="38"/>
      <c r="B185" s="39">
        <v>2308</v>
      </c>
      <c r="C185" s="97" t="s">
        <v>288</v>
      </c>
      <c r="D185" s="41" t="s">
        <v>376</v>
      </c>
      <c r="E185" s="42">
        <v>1119.742</v>
      </c>
      <c r="F185" s="43"/>
      <c r="G185" s="59"/>
      <c r="H185" s="60" t="s">
        <v>379</v>
      </c>
      <c r="J185" s="65"/>
      <c r="K185" s="62"/>
    </row>
    <row r="186" spans="1:12" s="103" customFormat="1" ht="24" hidden="1" customHeight="1" x14ac:dyDescent="0.2">
      <c r="A186" s="38"/>
      <c r="B186" s="39">
        <v>1959</v>
      </c>
      <c r="C186" s="97" t="s">
        <v>186</v>
      </c>
      <c r="D186" s="41" t="s">
        <v>376</v>
      </c>
      <c r="E186" s="42">
        <v>6150.3450000000003</v>
      </c>
      <c r="F186" s="43"/>
      <c r="G186" s="59"/>
      <c r="H186" s="60" t="s">
        <v>379</v>
      </c>
      <c r="J186" s="65"/>
      <c r="K186" s="62"/>
    </row>
    <row r="187" spans="1:12" s="103" customFormat="1" ht="24" hidden="1" customHeight="1" x14ac:dyDescent="0.2">
      <c r="A187" s="38"/>
      <c r="B187" s="39">
        <v>1958</v>
      </c>
      <c r="C187" s="97" t="s">
        <v>185</v>
      </c>
      <c r="D187" s="41" t="s">
        <v>376</v>
      </c>
      <c r="E187" s="42">
        <v>1865.835</v>
      </c>
      <c r="F187" s="43"/>
      <c r="G187" s="59"/>
      <c r="H187" s="60" t="s">
        <v>379</v>
      </c>
      <c r="J187" s="65"/>
      <c r="K187" s="62"/>
    </row>
    <row r="188" spans="1:12" s="103" customFormat="1" ht="24" customHeight="1" x14ac:dyDescent="0.2">
      <c r="A188" s="38"/>
      <c r="B188" s="39">
        <v>1972</v>
      </c>
      <c r="C188" s="97" t="s">
        <v>181</v>
      </c>
      <c r="D188" s="41" t="s">
        <v>376</v>
      </c>
      <c r="E188" s="42">
        <v>58.186409999999995</v>
      </c>
      <c r="F188" s="43"/>
      <c r="G188" s="59"/>
      <c r="H188" s="60" t="s">
        <v>379</v>
      </c>
      <c r="J188" s="63"/>
      <c r="K188" s="62"/>
      <c r="L188" s="16"/>
    </row>
    <row r="189" spans="1:12" s="103" customFormat="1" ht="24" customHeight="1" x14ac:dyDescent="0.2">
      <c r="A189" s="38"/>
      <c r="B189" s="39">
        <v>2309</v>
      </c>
      <c r="C189" s="97" t="s">
        <v>276</v>
      </c>
      <c r="D189" s="41" t="s">
        <v>376</v>
      </c>
      <c r="E189" s="42">
        <v>687.59474999999998</v>
      </c>
      <c r="F189" s="43"/>
      <c r="G189" s="59"/>
      <c r="H189" s="60" t="s">
        <v>379</v>
      </c>
      <c r="J189" s="63"/>
      <c r="K189" s="62"/>
      <c r="L189" s="16"/>
    </row>
    <row r="190" spans="1:12" s="103" customFormat="1" ht="24" hidden="1" customHeight="1" x14ac:dyDescent="0.2">
      <c r="A190" s="38"/>
      <c r="B190" s="39">
        <v>1963</v>
      </c>
      <c r="C190" s="97" t="s">
        <v>403</v>
      </c>
      <c r="D190" s="41" t="s">
        <v>376</v>
      </c>
      <c r="E190" s="42">
        <v>1243.8899999999999</v>
      </c>
      <c r="F190" s="43"/>
      <c r="G190" s="59"/>
      <c r="H190" s="60" t="s">
        <v>379</v>
      </c>
      <c r="J190" s="65"/>
      <c r="K190" s="62"/>
    </row>
    <row r="191" spans="1:12" ht="24" hidden="1" customHeight="1" x14ac:dyDescent="0.2">
      <c r="A191" s="38"/>
      <c r="B191" s="39">
        <v>1965</v>
      </c>
      <c r="C191" s="97" t="s">
        <v>188</v>
      </c>
      <c r="D191" s="41" t="s">
        <v>376</v>
      </c>
      <c r="E191" s="42">
        <v>1125.6513449999998</v>
      </c>
      <c r="F191" s="43"/>
      <c r="G191" s="59"/>
      <c r="H191" s="60" t="s">
        <v>379</v>
      </c>
      <c r="J191" s="63"/>
      <c r="K191" s="62"/>
    </row>
    <row r="192" spans="1:12" ht="24" hidden="1" customHeight="1" x14ac:dyDescent="0.2">
      <c r="A192" s="38"/>
      <c r="B192" s="39">
        <v>1967</v>
      </c>
      <c r="C192" s="97" t="s">
        <v>404</v>
      </c>
      <c r="D192" s="41" t="s">
        <v>376</v>
      </c>
      <c r="E192" s="42">
        <v>860.35725000000002</v>
      </c>
      <c r="F192" s="43"/>
      <c r="G192" s="59"/>
      <c r="H192" s="60" t="s">
        <v>379</v>
      </c>
      <c r="J192" s="63"/>
      <c r="K192" s="62"/>
    </row>
    <row r="193" spans="1:12" ht="24" hidden="1" customHeight="1" x14ac:dyDescent="0.2">
      <c r="A193" s="38"/>
      <c r="B193" s="39">
        <v>1962</v>
      </c>
      <c r="C193" s="97" t="s">
        <v>300</v>
      </c>
      <c r="D193" s="41" t="s">
        <v>376</v>
      </c>
      <c r="E193" s="42">
        <v>2280.4649999999997</v>
      </c>
      <c r="F193" s="43"/>
      <c r="G193" s="59"/>
      <c r="H193" s="60" t="s">
        <v>379</v>
      </c>
      <c r="J193" s="65"/>
      <c r="K193" s="62"/>
      <c r="L193" s="103"/>
    </row>
    <row r="194" spans="1:12" ht="24" hidden="1" customHeight="1" x14ac:dyDescent="0.2">
      <c r="A194" s="38"/>
      <c r="B194" s="39">
        <v>1970</v>
      </c>
      <c r="C194" s="97" t="s">
        <v>76</v>
      </c>
      <c r="D194" s="41" t="s">
        <v>376</v>
      </c>
      <c r="E194" s="42">
        <v>1121.5741499999999</v>
      </c>
      <c r="F194" s="43"/>
      <c r="G194" s="59"/>
      <c r="H194" s="60" t="s">
        <v>379</v>
      </c>
      <c r="J194" s="63"/>
      <c r="K194" s="62"/>
    </row>
    <row r="195" spans="1:12" ht="24" hidden="1" customHeight="1" x14ac:dyDescent="0.2">
      <c r="A195" s="38"/>
      <c r="B195" s="39">
        <v>1975</v>
      </c>
      <c r="C195" s="97" t="s">
        <v>182</v>
      </c>
      <c r="D195" s="41" t="s">
        <v>376</v>
      </c>
      <c r="E195" s="42">
        <v>1182.3865499999999</v>
      </c>
      <c r="F195" s="43"/>
      <c r="G195" s="59"/>
      <c r="H195" s="60" t="s">
        <v>379</v>
      </c>
      <c r="J195" s="63"/>
      <c r="K195" s="62"/>
    </row>
    <row r="196" spans="1:12" ht="24" hidden="1" customHeight="1" x14ac:dyDescent="0.2">
      <c r="A196" s="38"/>
      <c r="B196" s="39">
        <v>1976</v>
      </c>
      <c r="C196" s="97" t="s">
        <v>183</v>
      </c>
      <c r="D196" s="41" t="s">
        <v>376</v>
      </c>
      <c r="E196" s="42">
        <v>1375.8805500000001</v>
      </c>
      <c r="F196" s="43"/>
      <c r="G196" s="59"/>
      <c r="H196" s="60" t="s">
        <v>379</v>
      </c>
      <c r="J196" s="63"/>
      <c r="K196" s="62"/>
    </row>
    <row r="197" spans="1:12" ht="28.5" hidden="1" customHeight="1" x14ac:dyDescent="0.2">
      <c r="A197" s="38"/>
      <c r="B197" s="39">
        <v>1964</v>
      </c>
      <c r="C197" s="40" t="s">
        <v>187</v>
      </c>
      <c r="D197" s="41" t="s">
        <v>376</v>
      </c>
      <c r="E197" s="42">
        <v>414.63000000000005</v>
      </c>
      <c r="F197" s="43"/>
      <c r="G197" s="59"/>
      <c r="H197" s="60" t="s">
        <v>379</v>
      </c>
      <c r="J197" s="65"/>
      <c r="K197" s="62"/>
      <c r="L197" s="103"/>
    </row>
    <row r="198" spans="1:12" ht="24" hidden="1" customHeight="1" x14ac:dyDescent="0.2">
      <c r="A198" s="38"/>
      <c r="B198" s="39">
        <v>2453</v>
      </c>
      <c r="C198" s="97" t="s">
        <v>77</v>
      </c>
      <c r="D198" s="41" t="s">
        <v>376</v>
      </c>
      <c r="E198" s="42">
        <v>839.62575000000004</v>
      </c>
      <c r="F198" s="43"/>
      <c r="G198" s="59"/>
      <c r="H198" s="60" t="s">
        <v>379</v>
      </c>
      <c r="J198" s="63"/>
      <c r="K198" s="62"/>
    </row>
    <row r="199" spans="1:12" ht="29.25" customHeight="1" x14ac:dyDescent="0.2">
      <c r="A199" s="38"/>
      <c r="B199" s="39">
        <v>1980</v>
      </c>
      <c r="C199" s="40" t="s">
        <v>184</v>
      </c>
      <c r="D199" s="41" t="s">
        <v>376</v>
      </c>
      <c r="E199" s="42">
        <v>857.59304999999983</v>
      </c>
      <c r="F199" s="43"/>
      <c r="G199" s="59"/>
      <c r="H199" s="60" t="s">
        <v>379</v>
      </c>
      <c r="J199" s="63"/>
      <c r="K199" s="62"/>
    </row>
    <row r="200" spans="1:12" ht="29.25" customHeight="1" x14ac:dyDescent="0.2">
      <c r="A200" s="38"/>
      <c r="B200" s="39">
        <v>1955</v>
      </c>
      <c r="C200" s="40" t="s">
        <v>299</v>
      </c>
      <c r="D200" s="41" t="s">
        <v>376</v>
      </c>
      <c r="E200" s="42">
        <v>1.3820999999999999</v>
      </c>
      <c r="F200" s="43"/>
      <c r="G200" s="59"/>
      <c r="H200" s="60" t="s">
        <v>379</v>
      </c>
      <c r="J200" s="65"/>
      <c r="K200" s="62"/>
      <c r="L200" s="103"/>
    </row>
    <row r="201" spans="1:12" ht="24" customHeight="1" x14ac:dyDescent="0.2">
      <c r="A201" s="38"/>
      <c r="B201" s="95">
        <v>2310</v>
      </c>
      <c r="C201" s="96" t="s">
        <v>293</v>
      </c>
      <c r="D201" s="41" t="s">
        <v>376</v>
      </c>
      <c r="E201" s="42">
        <v>1347.5474999999999</v>
      </c>
      <c r="F201" s="81"/>
      <c r="G201" s="59"/>
      <c r="H201" s="60" t="s">
        <v>379</v>
      </c>
      <c r="J201" s="63"/>
      <c r="K201" s="62"/>
    </row>
    <row r="202" spans="1:12" ht="24" hidden="1" customHeight="1" x14ac:dyDescent="0.2">
      <c r="A202" s="38"/>
      <c r="B202" s="39">
        <v>1969</v>
      </c>
      <c r="C202" s="97" t="s">
        <v>119</v>
      </c>
      <c r="D202" s="41" t="s">
        <v>376</v>
      </c>
      <c r="E202" s="42">
        <v>2496.7636499999999</v>
      </c>
      <c r="F202" s="43"/>
      <c r="G202" s="59"/>
      <c r="H202" s="60" t="s">
        <v>379</v>
      </c>
      <c r="J202" s="63"/>
      <c r="K202" s="62"/>
    </row>
    <row r="203" spans="1:12" ht="30.75" hidden="1" customHeight="1" x14ac:dyDescent="0.2">
      <c r="A203" s="38"/>
      <c r="B203" s="39">
        <v>1973</v>
      </c>
      <c r="C203" s="40" t="s">
        <v>334</v>
      </c>
      <c r="D203" s="41" t="s">
        <v>376</v>
      </c>
      <c r="E203" s="42">
        <v>794.70749999999987</v>
      </c>
      <c r="F203" s="43"/>
      <c r="G203" s="59"/>
      <c r="H203" s="60" t="s">
        <v>379</v>
      </c>
      <c r="J203" s="63"/>
      <c r="K203" s="62"/>
    </row>
    <row r="204" spans="1:12" ht="24" hidden="1" customHeight="1" x14ac:dyDescent="0.2">
      <c r="A204" s="38"/>
      <c r="B204" s="39">
        <v>1974</v>
      </c>
      <c r="C204" s="97" t="s">
        <v>335</v>
      </c>
      <c r="D204" s="41" t="s">
        <v>376</v>
      </c>
      <c r="E204" s="42">
        <v>420.15839999999997</v>
      </c>
      <c r="F204" s="43"/>
      <c r="G204" s="59"/>
      <c r="H204" s="60" t="s">
        <v>379</v>
      </c>
      <c r="J204" s="63"/>
      <c r="K204" s="62"/>
    </row>
    <row r="205" spans="1:12" s="58" customFormat="1" ht="24" hidden="1" customHeight="1" x14ac:dyDescent="0.2">
      <c r="A205" s="51" t="s">
        <v>126</v>
      </c>
      <c r="B205" s="52"/>
      <c r="C205" s="53" t="s">
        <v>78</v>
      </c>
      <c r="D205" s="41" t="s">
        <v>376</v>
      </c>
      <c r="E205" s="55"/>
      <c r="F205" s="56"/>
      <c r="G205" s="59"/>
      <c r="H205" s="60" t="s">
        <v>379</v>
      </c>
      <c r="J205" s="63"/>
      <c r="K205" s="62"/>
    </row>
    <row r="206" spans="1:12" ht="24" hidden="1" customHeight="1" x14ac:dyDescent="0.2">
      <c r="A206" s="104"/>
      <c r="B206" s="105">
        <v>1984</v>
      </c>
      <c r="C206" s="106" t="s">
        <v>79</v>
      </c>
      <c r="D206" s="41" t="s">
        <v>376</v>
      </c>
      <c r="E206" s="107">
        <v>1355.1490499999998</v>
      </c>
      <c r="F206" s="108"/>
      <c r="G206" s="59"/>
      <c r="H206" s="60" t="s">
        <v>379</v>
      </c>
      <c r="J206" s="63"/>
      <c r="K206" s="62"/>
    </row>
    <row r="207" spans="1:12" ht="30.75" hidden="1" customHeight="1" x14ac:dyDescent="0.2">
      <c r="A207" s="38"/>
      <c r="B207" s="39">
        <v>1985</v>
      </c>
      <c r="C207" s="40" t="s">
        <v>332</v>
      </c>
      <c r="D207" s="41" t="s">
        <v>376</v>
      </c>
      <c r="E207" s="42">
        <v>1702.7471999999998</v>
      </c>
      <c r="F207" s="43"/>
      <c r="G207" s="59"/>
      <c r="H207" s="60" t="s">
        <v>379</v>
      </c>
      <c r="J207" s="63"/>
      <c r="K207" s="62"/>
    </row>
    <row r="208" spans="1:12" s="64" customFormat="1" ht="24" hidden="1" customHeight="1" x14ac:dyDescent="0.2">
      <c r="A208" s="38"/>
      <c r="B208" s="39">
        <v>2311</v>
      </c>
      <c r="C208" s="40" t="s">
        <v>277</v>
      </c>
      <c r="D208" s="41" t="s">
        <v>376</v>
      </c>
      <c r="E208" s="42">
        <v>919.09649999999999</v>
      </c>
      <c r="F208" s="43"/>
      <c r="G208" s="59"/>
      <c r="H208" s="60" t="s">
        <v>379</v>
      </c>
      <c r="J208" s="65"/>
      <c r="K208" s="62"/>
    </row>
    <row r="209" spans="1:11" s="64" customFormat="1" ht="24" hidden="1" customHeight="1" x14ac:dyDescent="0.2">
      <c r="A209" s="38"/>
      <c r="B209" s="39">
        <v>2312</v>
      </c>
      <c r="C209" s="40" t="s">
        <v>204</v>
      </c>
      <c r="D209" s="41" t="s">
        <v>376</v>
      </c>
      <c r="E209" s="42">
        <v>1382.1</v>
      </c>
      <c r="F209" s="43"/>
      <c r="G209" s="59"/>
      <c r="H209" s="60" t="s">
        <v>379</v>
      </c>
      <c r="J209" s="65"/>
      <c r="K209" s="62"/>
    </row>
    <row r="210" spans="1:11" ht="24" customHeight="1" x14ac:dyDescent="0.2">
      <c r="A210" s="38"/>
      <c r="B210" s="39">
        <v>1999</v>
      </c>
      <c r="C210" s="97" t="s">
        <v>221</v>
      </c>
      <c r="D210" s="41" t="s">
        <v>376</v>
      </c>
      <c r="E210" s="42">
        <v>16.5852</v>
      </c>
      <c r="F210" s="43"/>
      <c r="G210" s="59"/>
      <c r="H210" s="60" t="s">
        <v>379</v>
      </c>
      <c r="J210" s="63"/>
      <c r="K210" s="62"/>
    </row>
    <row r="211" spans="1:11" ht="24" customHeight="1" x14ac:dyDescent="0.2">
      <c r="A211" s="38"/>
      <c r="B211" s="39">
        <v>2000</v>
      </c>
      <c r="C211" s="97" t="s">
        <v>287</v>
      </c>
      <c r="D211" s="41" t="s">
        <v>376</v>
      </c>
      <c r="E211" s="42">
        <v>69.105000000000004</v>
      </c>
      <c r="F211" s="43"/>
      <c r="G211" s="67"/>
      <c r="H211" s="60" t="s">
        <v>379</v>
      </c>
      <c r="J211" s="63"/>
      <c r="K211" s="62"/>
    </row>
    <row r="212" spans="1:11" ht="24" customHeight="1" x14ac:dyDescent="0.2">
      <c r="A212" s="38"/>
      <c r="B212" s="39">
        <v>2313</v>
      </c>
      <c r="C212" s="97" t="s">
        <v>200</v>
      </c>
      <c r="D212" s="41" t="s">
        <v>376</v>
      </c>
      <c r="E212" s="42">
        <v>338.61449999999996</v>
      </c>
      <c r="F212" s="43"/>
      <c r="G212" s="59"/>
      <c r="H212" s="60" t="s">
        <v>379</v>
      </c>
      <c r="J212" s="63"/>
      <c r="K212" s="62"/>
    </row>
    <row r="213" spans="1:11" ht="29.25" customHeight="1" x14ac:dyDescent="0.2">
      <c r="A213" s="38"/>
      <c r="B213" s="39">
        <v>1996</v>
      </c>
      <c r="C213" s="40" t="s">
        <v>198</v>
      </c>
      <c r="D213" s="41" t="s">
        <v>376</v>
      </c>
      <c r="E213" s="42">
        <v>3254.8454999999999</v>
      </c>
      <c r="F213" s="43"/>
      <c r="G213" s="59"/>
      <c r="H213" s="60" t="s">
        <v>379</v>
      </c>
      <c r="J213" s="63"/>
      <c r="K213" s="62"/>
    </row>
    <row r="214" spans="1:11" ht="31.5" customHeight="1" x14ac:dyDescent="0.2">
      <c r="A214" s="38"/>
      <c r="B214" s="39">
        <v>1997</v>
      </c>
      <c r="C214" s="40" t="s">
        <v>199</v>
      </c>
      <c r="D214" s="41" t="s">
        <v>376</v>
      </c>
      <c r="E214" s="42">
        <v>646.82279999999992</v>
      </c>
      <c r="F214" s="43"/>
      <c r="G214" s="59"/>
      <c r="H214" s="60" t="s">
        <v>379</v>
      </c>
      <c r="J214" s="63"/>
      <c r="K214" s="62"/>
    </row>
    <row r="215" spans="1:11" ht="30" customHeight="1" x14ac:dyDescent="0.2">
      <c r="A215" s="38"/>
      <c r="B215" s="39">
        <v>2314</v>
      </c>
      <c r="C215" s="40" t="s">
        <v>203</v>
      </c>
      <c r="D215" s="41" t="s">
        <v>376</v>
      </c>
      <c r="E215" s="42">
        <v>2468.4305999999997</v>
      </c>
      <c r="F215" s="43"/>
      <c r="G215" s="59"/>
      <c r="H215" s="60" t="s">
        <v>379</v>
      </c>
      <c r="J215" s="63"/>
      <c r="K215" s="62"/>
    </row>
    <row r="216" spans="1:11" ht="24" customHeight="1" x14ac:dyDescent="0.2">
      <c r="A216" s="38"/>
      <c r="B216" s="39">
        <v>1998</v>
      </c>
      <c r="C216" s="97" t="s">
        <v>201</v>
      </c>
      <c r="D216" s="41" t="s">
        <v>376</v>
      </c>
      <c r="E216" s="42">
        <v>686.21264999999994</v>
      </c>
      <c r="F216" s="43"/>
      <c r="G216" s="59"/>
      <c r="H216" s="60" t="s">
        <v>379</v>
      </c>
      <c r="J216" s="63"/>
      <c r="K216" s="62"/>
    </row>
    <row r="217" spans="1:11" ht="24" customHeight="1" x14ac:dyDescent="0.2">
      <c r="A217" s="38"/>
      <c r="B217" s="39">
        <v>2002</v>
      </c>
      <c r="C217" s="97" t="s">
        <v>222</v>
      </c>
      <c r="D217" s="41" t="s">
        <v>376</v>
      </c>
      <c r="E217" s="42">
        <v>3786.7181</v>
      </c>
      <c r="F217" s="43"/>
      <c r="G217" s="59"/>
      <c r="H217" s="60" t="s">
        <v>379</v>
      </c>
      <c r="J217" s="63"/>
      <c r="K217" s="62"/>
    </row>
    <row r="218" spans="1:11" ht="24" hidden="1" customHeight="1" x14ac:dyDescent="0.2">
      <c r="A218" s="38"/>
      <c r="B218" s="39">
        <v>1989</v>
      </c>
      <c r="C218" s="97" t="s">
        <v>2</v>
      </c>
      <c r="D218" s="41" t="s">
        <v>376</v>
      </c>
      <c r="E218" s="42">
        <v>901.12919999999997</v>
      </c>
      <c r="F218" s="43"/>
      <c r="G218" s="59"/>
      <c r="H218" s="60" t="s">
        <v>379</v>
      </c>
      <c r="J218" s="63"/>
      <c r="K218" s="62"/>
    </row>
    <row r="219" spans="1:11" ht="24" hidden="1" customHeight="1" x14ac:dyDescent="0.2">
      <c r="A219" s="38"/>
      <c r="B219" s="39">
        <v>2441</v>
      </c>
      <c r="C219" s="97" t="s">
        <v>338</v>
      </c>
      <c r="D219" s="41" t="s">
        <v>376</v>
      </c>
      <c r="E219" s="42">
        <v>1057.3064999999999</v>
      </c>
      <c r="F219" s="43"/>
      <c r="G219" s="59"/>
      <c r="H219" s="60" t="s">
        <v>379</v>
      </c>
      <c r="J219" s="63"/>
      <c r="K219" s="62"/>
    </row>
    <row r="220" spans="1:11" ht="24" hidden="1" customHeight="1" x14ac:dyDescent="0.2">
      <c r="A220" s="38"/>
      <c r="B220" s="39">
        <v>2442</v>
      </c>
      <c r="C220" s="97" t="s">
        <v>339</v>
      </c>
      <c r="D220" s="41" t="s">
        <v>376</v>
      </c>
      <c r="E220" s="42">
        <v>1051.0870499999999</v>
      </c>
      <c r="F220" s="43"/>
      <c r="G220" s="59"/>
      <c r="H220" s="60" t="s">
        <v>379</v>
      </c>
      <c r="J220" s="63"/>
      <c r="K220" s="62"/>
    </row>
    <row r="221" spans="1:11" ht="24" customHeight="1" x14ac:dyDescent="0.2">
      <c r="A221" s="38"/>
      <c r="B221" s="39">
        <v>2443</v>
      </c>
      <c r="C221" s="97" t="s">
        <v>340</v>
      </c>
      <c r="D221" s="41" t="s">
        <v>376</v>
      </c>
      <c r="E221" s="42">
        <v>773.976</v>
      </c>
      <c r="F221" s="43"/>
      <c r="G221" s="59"/>
      <c r="H221" s="60" t="s">
        <v>379</v>
      </c>
      <c r="J221" s="63"/>
      <c r="K221" s="62"/>
    </row>
    <row r="222" spans="1:11" ht="24" hidden="1" customHeight="1" x14ac:dyDescent="0.2">
      <c r="A222" s="38"/>
      <c r="B222" s="39">
        <v>1991</v>
      </c>
      <c r="C222" s="97" t="s">
        <v>82</v>
      </c>
      <c r="D222" s="41" t="s">
        <v>376</v>
      </c>
      <c r="E222" s="42">
        <v>1019.29875</v>
      </c>
      <c r="F222" s="43"/>
      <c r="G222" s="59"/>
      <c r="H222" s="60" t="s">
        <v>379</v>
      </c>
      <c r="J222" s="63"/>
      <c r="K222" s="62"/>
    </row>
    <row r="223" spans="1:11" ht="24" hidden="1" customHeight="1" x14ac:dyDescent="0.2">
      <c r="A223" s="38"/>
      <c r="B223" s="39">
        <v>2315</v>
      </c>
      <c r="C223" s="97" t="s">
        <v>297</v>
      </c>
      <c r="D223" s="41" t="s">
        <v>376</v>
      </c>
      <c r="E223" s="42">
        <v>898.36500000000001</v>
      </c>
      <c r="F223" s="43"/>
      <c r="G223" s="59"/>
      <c r="H223" s="60" t="s">
        <v>379</v>
      </c>
      <c r="J223" s="63"/>
      <c r="K223" s="62"/>
    </row>
    <row r="224" spans="1:11" ht="24" hidden="1" customHeight="1" x14ac:dyDescent="0.2">
      <c r="A224" s="38"/>
      <c r="B224" s="39">
        <v>1993</v>
      </c>
      <c r="C224" s="97" t="s">
        <v>83</v>
      </c>
      <c r="D224" s="41" t="s">
        <v>376</v>
      </c>
      <c r="E224" s="42">
        <v>3386.145</v>
      </c>
      <c r="F224" s="43"/>
      <c r="G224" s="59"/>
      <c r="H224" s="60" t="s">
        <v>379</v>
      </c>
      <c r="J224" s="63"/>
      <c r="K224" s="62"/>
    </row>
    <row r="225" spans="1:12" ht="24" hidden="1" customHeight="1" x14ac:dyDescent="0.2">
      <c r="A225" s="38"/>
      <c r="B225" s="39">
        <v>1992</v>
      </c>
      <c r="C225" s="97" t="s">
        <v>202</v>
      </c>
      <c r="D225" s="41" t="s">
        <v>376</v>
      </c>
      <c r="E225" s="42">
        <v>739.42349999999988</v>
      </c>
      <c r="F225" s="43"/>
      <c r="G225" s="59"/>
      <c r="H225" s="60" t="s">
        <v>379</v>
      </c>
      <c r="J225" s="63"/>
      <c r="K225" s="62"/>
    </row>
    <row r="226" spans="1:12" ht="24" hidden="1" customHeight="1" x14ac:dyDescent="0.2">
      <c r="A226" s="38"/>
      <c r="B226" s="39">
        <v>1988</v>
      </c>
      <c r="C226" s="97" t="s">
        <v>80</v>
      </c>
      <c r="D226" s="41" t="s">
        <v>376</v>
      </c>
      <c r="E226" s="42">
        <v>1582.5045</v>
      </c>
      <c r="F226" s="43"/>
      <c r="G226" s="59"/>
      <c r="H226" s="60" t="s">
        <v>379</v>
      </c>
      <c r="J226" s="63"/>
      <c r="K226" s="62"/>
    </row>
    <row r="227" spans="1:12" ht="24" hidden="1" customHeight="1" x14ac:dyDescent="0.2">
      <c r="A227" s="38"/>
      <c r="B227" s="39">
        <v>1990</v>
      </c>
      <c r="C227" s="97" t="s">
        <v>81</v>
      </c>
      <c r="D227" s="41" t="s">
        <v>376</v>
      </c>
      <c r="E227" s="42">
        <v>923.24279999999987</v>
      </c>
      <c r="F227" s="43"/>
      <c r="G227" s="59"/>
      <c r="H227" s="60" t="s">
        <v>379</v>
      </c>
      <c r="J227" s="63"/>
      <c r="K227" s="62"/>
    </row>
    <row r="228" spans="1:12" ht="24" customHeight="1" x14ac:dyDescent="0.2">
      <c r="A228" s="38"/>
      <c r="B228" s="39">
        <v>2001</v>
      </c>
      <c r="C228" s="97" t="s">
        <v>205</v>
      </c>
      <c r="D228" s="41" t="s">
        <v>376</v>
      </c>
      <c r="E228" s="42">
        <v>2211.36</v>
      </c>
      <c r="F228" s="43"/>
      <c r="G228" s="59"/>
      <c r="H228" s="60" t="s">
        <v>379</v>
      </c>
      <c r="J228" s="63"/>
      <c r="K228" s="62"/>
    </row>
    <row r="229" spans="1:12" ht="24" hidden="1" customHeight="1" x14ac:dyDescent="0.2">
      <c r="A229" s="38"/>
      <c r="B229" s="39">
        <v>1981</v>
      </c>
      <c r="C229" s="97" t="s">
        <v>405</v>
      </c>
      <c r="D229" s="41" t="s">
        <v>376</v>
      </c>
      <c r="E229" s="42">
        <v>1354.4579999999999</v>
      </c>
      <c r="F229" s="43"/>
      <c r="G229" s="59"/>
      <c r="H229" s="60" t="s">
        <v>379</v>
      </c>
      <c r="J229" s="63"/>
      <c r="K229" s="62"/>
    </row>
    <row r="230" spans="1:12" ht="24" hidden="1" customHeight="1" x14ac:dyDescent="0.2">
      <c r="A230" s="38"/>
      <c r="B230" s="39">
        <v>1741</v>
      </c>
      <c r="C230" s="97" t="s">
        <v>197</v>
      </c>
      <c r="D230" s="41" t="s">
        <v>376</v>
      </c>
      <c r="E230" s="42">
        <v>1702.7471999999998</v>
      </c>
      <c r="F230" s="43"/>
      <c r="G230" s="59"/>
      <c r="H230" s="60" t="s">
        <v>379</v>
      </c>
      <c r="J230" s="63"/>
      <c r="K230" s="62"/>
    </row>
    <row r="231" spans="1:12" ht="24" hidden="1" customHeight="1" x14ac:dyDescent="0.2">
      <c r="A231" s="38"/>
      <c r="B231" s="39">
        <v>1982</v>
      </c>
      <c r="C231" s="40" t="s">
        <v>406</v>
      </c>
      <c r="D231" s="41" t="s">
        <v>376</v>
      </c>
      <c r="E231" s="42">
        <v>679.30214999999998</v>
      </c>
      <c r="F231" s="43"/>
      <c r="G231" s="59"/>
      <c r="H231" s="60" t="s">
        <v>379</v>
      </c>
      <c r="J231" s="63"/>
      <c r="K231" s="62"/>
    </row>
    <row r="232" spans="1:12" ht="24" hidden="1" customHeight="1" x14ac:dyDescent="0.2">
      <c r="A232" s="38"/>
      <c r="B232" s="39">
        <v>1983</v>
      </c>
      <c r="C232" s="40" t="s">
        <v>407</v>
      </c>
      <c r="D232" s="41" t="s">
        <v>376</v>
      </c>
      <c r="E232" s="42">
        <v>1303.3203000000001</v>
      </c>
      <c r="F232" s="43"/>
      <c r="G232" s="59"/>
      <c r="H232" s="60" t="s">
        <v>379</v>
      </c>
      <c r="J232" s="63"/>
      <c r="K232" s="62"/>
    </row>
    <row r="233" spans="1:12" ht="24" hidden="1" customHeight="1" x14ac:dyDescent="0.2">
      <c r="A233" s="38"/>
      <c r="B233" s="39">
        <v>2321</v>
      </c>
      <c r="C233" s="40" t="s">
        <v>298</v>
      </c>
      <c r="D233" s="41" t="s">
        <v>376</v>
      </c>
      <c r="E233" s="42">
        <v>849.99149999999997</v>
      </c>
      <c r="F233" s="43"/>
      <c r="G233" s="59"/>
      <c r="H233" s="60" t="s">
        <v>379</v>
      </c>
      <c r="J233" s="63"/>
      <c r="K233" s="62"/>
    </row>
    <row r="234" spans="1:12" ht="24" customHeight="1" x14ac:dyDescent="0.2">
      <c r="A234" s="38"/>
      <c r="B234" s="39">
        <v>2322</v>
      </c>
      <c r="C234" s="97" t="s">
        <v>294</v>
      </c>
      <c r="D234" s="41" t="s">
        <v>376</v>
      </c>
      <c r="E234" s="42">
        <v>18.057600000000001</v>
      </c>
      <c r="F234" s="43"/>
      <c r="G234" s="59"/>
      <c r="H234" s="60" t="s">
        <v>379</v>
      </c>
      <c r="J234" s="63"/>
      <c r="K234" s="62"/>
    </row>
    <row r="235" spans="1:12" ht="24" customHeight="1" x14ac:dyDescent="0.2">
      <c r="A235" s="38"/>
      <c r="B235" s="39">
        <v>2323</v>
      </c>
      <c r="C235" s="97" t="s">
        <v>336</v>
      </c>
      <c r="D235" s="41" t="s">
        <v>376</v>
      </c>
      <c r="E235" s="42">
        <v>2.7086399999999999</v>
      </c>
      <c r="F235" s="43"/>
      <c r="G235" s="59"/>
      <c r="H235" s="60" t="s">
        <v>379</v>
      </c>
      <c r="J235" s="63"/>
      <c r="K235" s="62"/>
    </row>
    <row r="236" spans="1:12" ht="24" customHeight="1" x14ac:dyDescent="0.2">
      <c r="A236" s="38"/>
      <c r="B236" s="39">
        <v>2324</v>
      </c>
      <c r="C236" s="97" t="s">
        <v>295</v>
      </c>
      <c r="D236" s="41" t="s">
        <v>376</v>
      </c>
      <c r="E236" s="42">
        <v>25.280640000000002</v>
      </c>
      <c r="F236" s="43"/>
      <c r="G236" s="59"/>
      <c r="H236" s="60" t="s">
        <v>379</v>
      </c>
      <c r="J236" s="63"/>
      <c r="K236" s="62"/>
    </row>
    <row r="237" spans="1:12" ht="24" hidden="1" customHeight="1" x14ac:dyDescent="0.2">
      <c r="A237" s="38"/>
      <c r="B237" s="39">
        <v>1994</v>
      </c>
      <c r="C237" s="97" t="s">
        <v>84</v>
      </c>
      <c r="D237" s="41" t="s">
        <v>376</v>
      </c>
      <c r="E237" s="42">
        <v>4600</v>
      </c>
      <c r="F237" s="43"/>
      <c r="G237" s="59"/>
      <c r="H237" s="60" t="s">
        <v>379</v>
      </c>
      <c r="J237" s="63"/>
      <c r="K237" s="62"/>
    </row>
    <row r="238" spans="1:12" s="58" customFormat="1" ht="24" hidden="1" customHeight="1" x14ac:dyDescent="0.2">
      <c r="A238" s="51" t="s">
        <v>127</v>
      </c>
      <c r="B238" s="52"/>
      <c r="C238" s="53" t="s">
        <v>85</v>
      </c>
      <c r="D238" s="41" t="s">
        <v>376</v>
      </c>
      <c r="E238" s="55"/>
      <c r="F238" s="56"/>
      <c r="G238" s="59"/>
      <c r="H238" s="60" t="s">
        <v>379</v>
      </c>
      <c r="J238" s="63"/>
      <c r="K238" s="62"/>
    </row>
    <row r="239" spans="1:12" s="103" customFormat="1" ht="24" hidden="1" customHeight="1" x14ac:dyDescent="0.2">
      <c r="A239" s="38" t="s">
        <v>6</v>
      </c>
      <c r="B239" s="39">
        <v>1977</v>
      </c>
      <c r="C239" s="40" t="s">
        <v>341</v>
      </c>
      <c r="D239" s="41" t="s">
        <v>376</v>
      </c>
      <c r="E239" s="42">
        <v>1775.9984999999997</v>
      </c>
      <c r="F239" s="43"/>
      <c r="G239" s="59"/>
      <c r="H239" s="60" t="s">
        <v>379</v>
      </c>
      <c r="J239" s="63"/>
      <c r="K239" s="62"/>
      <c r="L239" s="16"/>
    </row>
    <row r="240" spans="1:12" s="103" customFormat="1" ht="24" hidden="1" customHeight="1" x14ac:dyDescent="0.2">
      <c r="A240" s="38" t="s">
        <v>7</v>
      </c>
      <c r="B240" s="39">
        <v>1978</v>
      </c>
      <c r="C240" s="97" t="s">
        <v>301</v>
      </c>
      <c r="D240" s="41" t="s">
        <v>376</v>
      </c>
      <c r="E240" s="42">
        <v>89.145449999999997</v>
      </c>
      <c r="F240" s="43"/>
      <c r="G240" s="59"/>
      <c r="H240" s="60" t="s">
        <v>379</v>
      </c>
      <c r="J240" s="63"/>
      <c r="K240" s="62"/>
      <c r="L240" s="16"/>
    </row>
    <row r="241" spans="1:12" s="103" customFormat="1" ht="24" hidden="1" customHeight="1" x14ac:dyDescent="0.2">
      <c r="A241" s="38" t="s">
        <v>8</v>
      </c>
      <c r="B241" s="39">
        <v>1979</v>
      </c>
      <c r="C241" s="97" t="s">
        <v>408</v>
      </c>
      <c r="D241" s="41" t="s">
        <v>376</v>
      </c>
      <c r="E241" s="42">
        <v>140.97419999999997</v>
      </c>
      <c r="F241" s="43"/>
      <c r="G241" s="59"/>
      <c r="H241" s="60" t="s">
        <v>379</v>
      </c>
      <c r="J241" s="63"/>
      <c r="K241" s="62"/>
      <c r="L241" s="16"/>
    </row>
    <row r="242" spans="1:12" ht="24" hidden="1" customHeight="1" x14ac:dyDescent="0.2">
      <c r="A242" s="38" t="s">
        <v>9</v>
      </c>
      <c r="B242" s="39">
        <v>2007</v>
      </c>
      <c r="C242" s="97" t="s">
        <v>89</v>
      </c>
      <c r="D242" s="41" t="s">
        <v>376</v>
      </c>
      <c r="E242" s="42">
        <v>942.59220000000005</v>
      </c>
      <c r="F242" s="43"/>
      <c r="G242" s="59"/>
      <c r="H242" s="60" t="s">
        <v>379</v>
      </c>
      <c r="J242" s="63"/>
      <c r="K242" s="62"/>
    </row>
    <row r="243" spans="1:12" ht="24" hidden="1" customHeight="1" x14ac:dyDescent="0.2">
      <c r="A243" s="38" t="s">
        <v>10</v>
      </c>
      <c r="B243" s="39">
        <v>2008</v>
      </c>
      <c r="C243" s="97" t="s">
        <v>90</v>
      </c>
      <c r="D243" s="41" t="s">
        <v>376</v>
      </c>
      <c r="E243" s="42">
        <v>813.36585000000002</v>
      </c>
      <c r="F243" s="43"/>
      <c r="G243" s="59"/>
      <c r="H243" s="60" t="s">
        <v>379</v>
      </c>
      <c r="J243" s="63"/>
      <c r="K243" s="62"/>
    </row>
    <row r="244" spans="1:12" ht="24" hidden="1" customHeight="1" x14ac:dyDescent="0.2">
      <c r="A244" s="38" t="s">
        <v>11</v>
      </c>
      <c r="B244" s="39">
        <v>2006</v>
      </c>
      <c r="C244" s="97" t="s">
        <v>88</v>
      </c>
      <c r="D244" s="41" t="s">
        <v>376</v>
      </c>
      <c r="E244" s="42">
        <v>342.06975</v>
      </c>
      <c r="F244" s="43"/>
      <c r="G244" s="59"/>
      <c r="H244" s="60" t="s">
        <v>379</v>
      </c>
      <c r="J244" s="63"/>
      <c r="K244" s="62"/>
    </row>
    <row r="245" spans="1:12" ht="24" hidden="1" customHeight="1" x14ac:dyDescent="0.2">
      <c r="A245" s="38" t="s">
        <v>306</v>
      </c>
      <c r="B245" s="39">
        <v>2351</v>
      </c>
      <c r="C245" s="97" t="s">
        <v>296</v>
      </c>
      <c r="D245" s="41" t="s">
        <v>376</v>
      </c>
      <c r="E245" s="42">
        <v>1105.68</v>
      </c>
      <c r="F245" s="43"/>
      <c r="G245" s="59"/>
      <c r="H245" s="60" t="s">
        <v>379</v>
      </c>
      <c r="J245" s="63"/>
      <c r="K245" s="62"/>
    </row>
    <row r="246" spans="1:12" ht="24" hidden="1" customHeight="1" x14ac:dyDescent="0.2">
      <c r="A246" s="38" t="s">
        <v>307</v>
      </c>
      <c r="B246" s="39">
        <v>2003</v>
      </c>
      <c r="C246" s="97" t="s">
        <v>86</v>
      </c>
      <c r="D246" s="41" t="s">
        <v>376</v>
      </c>
      <c r="E246" s="42">
        <v>1934.9399999999998</v>
      </c>
      <c r="F246" s="43"/>
      <c r="G246" s="59"/>
      <c r="H246" s="60" t="s">
        <v>379</v>
      </c>
      <c r="J246" s="63"/>
      <c r="K246" s="62"/>
    </row>
    <row r="247" spans="1:12" ht="24" hidden="1" customHeight="1" x14ac:dyDescent="0.2">
      <c r="A247" s="38" t="s">
        <v>308</v>
      </c>
      <c r="B247" s="39">
        <v>2005</v>
      </c>
      <c r="C247" s="97" t="s">
        <v>87</v>
      </c>
      <c r="D247" s="41" t="s">
        <v>376</v>
      </c>
      <c r="E247" s="42">
        <v>367.6386</v>
      </c>
      <c r="F247" s="43"/>
      <c r="G247" s="59"/>
      <c r="H247" s="60" t="s">
        <v>379</v>
      </c>
      <c r="J247" s="63"/>
      <c r="K247" s="62"/>
    </row>
    <row r="248" spans="1:12" s="58" customFormat="1" ht="24" hidden="1" customHeight="1" x14ac:dyDescent="0.2">
      <c r="A248" s="51" t="s">
        <v>128</v>
      </c>
      <c r="B248" s="52"/>
      <c r="C248" s="53" t="s">
        <v>5</v>
      </c>
      <c r="D248" s="41" t="s">
        <v>376</v>
      </c>
      <c r="E248" s="55"/>
      <c r="F248" s="56"/>
      <c r="G248" s="59"/>
      <c r="H248" s="60" t="s">
        <v>379</v>
      </c>
      <c r="J248" s="63"/>
      <c r="K248" s="62"/>
    </row>
    <row r="249" spans="1:12" ht="24" hidden="1" customHeight="1" x14ac:dyDescent="0.2">
      <c r="A249" s="38" t="s">
        <v>12</v>
      </c>
      <c r="B249" s="39">
        <v>2325</v>
      </c>
      <c r="C249" s="97" t="s">
        <v>313</v>
      </c>
      <c r="D249" s="41" t="s">
        <v>376</v>
      </c>
      <c r="E249" s="42">
        <v>366.25650000000002</v>
      </c>
      <c r="F249" s="43"/>
      <c r="G249" s="59"/>
      <c r="H249" s="60" t="s">
        <v>379</v>
      </c>
      <c r="J249" s="63"/>
      <c r="K249" s="62"/>
    </row>
    <row r="250" spans="1:12" ht="24" hidden="1" customHeight="1" x14ac:dyDescent="0.2">
      <c r="A250" s="38" t="s">
        <v>13</v>
      </c>
      <c r="B250" s="39">
        <v>2326</v>
      </c>
      <c r="C250" s="97" t="s">
        <v>309</v>
      </c>
      <c r="D250" s="41" t="s">
        <v>376</v>
      </c>
      <c r="E250" s="42">
        <v>414.62999999999994</v>
      </c>
      <c r="F250" s="43"/>
      <c r="G250" s="59"/>
      <c r="H250" s="60" t="s">
        <v>379</v>
      </c>
      <c r="J250" s="63"/>
      <c r="K250" s="62"/>
    </row>
    <row r="251" spans="1:12" ht="24" hidden="1" customHeight="1" x14ac:dyDescent="0.2">
      <c r="A251" s="38" t="s">
        <v>14</v>
      </c>
      <c r="B251" s="39">
        <v>2327</v>
      </c>
      <c r="C251" s="97" t="s">
        <v>320</v>
      </c>
      <c r="D251" s="41" t="s">
        <v>376</v>
      </c>
      <c r="E251" s="42">
        <v>1057.3064999999999</v>
      </c>
      <c r="F251" s="43"/>
      <c r="G251" s="59"/>
      <c r="H251" s="60" t="s">
        <v>379</v>
      </c>
      <c r="J251" s="63"/>
      <c r="K251" s="62"/>
    </row>
    <row r="252" spans="1:12" ht="24" hidden="1" customHeight="1" x14ac:dyDescent="0.2">
      <c r="A252" s="38" t="s">
        <v>15</v>
      </c>
      <c r="B252" s="39">
        <v>2022</v>
      </c>
      <c r="C252" s="97" t="s">
        <v>95</v>
      </c>
      <c r="D252" s="41" t="s">
        <v>376</v>
      </c>
      <c r="E252" s="42">
        <v>650.96909999999991</v>
      </c>
      <c r="F252" s="43"/>
      <c r="G252" s="59"/>
      <c r="H252" s="60" t="s">
        <v>379</v>
      </c>
      <c r="J252" s="63"/>
      <c r="K252" s="62"/>
    </row>
    <row r="253" spans="1:12" ht="24" hidden="1" customHeight="1" x14ac:dyDescent="0.2">
      <c r="A253" s="38" t="s">
        <v>16</v>
      </c>
      <c r="B253" s="39">
        <v>2024</v>
      </c>
      <c r="C253" s="97" t="s">
        <v>97</v>
      </c>
      <c r="D253" s="41" t="s">
        <v>376</v>
      </c>
      <c r="E253" s="42">
        <v>635.76599999999996</v>
      </c>
      <c r="F253" s="43"/>
      <c r="G253" s="59"/>
      <c r="H253" s="60" t="s">
        <v>379</v>
      </c>
      <c r="J253" s="63"/>
      <c r="K253" s="62"/>
    </row>
    <row r="254" spans="1:12" ht="24" hidden="1" customHeight="1" x14ac:dyDescent="0.2">
      <c r="A254" s="38" t="s">
        <v>17</v>
      </c>
      <c r="B254" s="39">
        <v>2020</v>
      </c>
      <c r="C254" s="97" t="s">
        <v>311</v>
      </c>
      <c r="D254" s="41" t="s">
        <v>376</v>
      </c>
      <c r="E254" s="42">
        <v>400.04884499999997</v>
      </c>
      <c r="F254" s="43"/>
      <c r="G254" s="59"/>
      <c r="H254" s="60" t="s">
        <v>379</v>
      </c>
      <c r="J254" s="63"/>
      <c r="K254" s="62"/>
    </row>
    <row r="255" spans="1:12" ht="24" hidden="1" customHeight="1" x14ac:dyDescent="0.2">
      <c r="A255" s="38" t="s">
        <v>18</v>
      </c>
      <c r="B255" s="39">
        <v>2352</v>
      </c>
      <c r="C255" s="97" t="s">
        <v>310</v>
      </c>
      <c r="D255" s="41" t="s">
        <v>376</v>
      </c>
      <c r="E255" s="42">
        <v>532.10849999999994</v>
      </c>
      <c r="F255" s="43"/>
      <c r="G255" s="59"/>
      <c r="H255" s="60" t="s">
        <v>379</v>
      </c>
      <c r="J255" s="63"/>
      <c r="K255" s="62"/>
    </row>
    <row r="256" spans="1:12" ht="24" hidden="1" customHeight="1" x14ac:dyDescent="0.2">
      <c r="A256" s="38" t="s">
        <v>19</v>
      </c>
      <c r="B256" s="39">
        <v>2013</v>
      </c>
      <c r="C256" s="97" t="s">
        <v>344</v>
      </c>
      <c r="D256" s="41" t="s">
        <v>376</v>
      </c>
      <c r="E256" s="42">
        <v>400.04884499999997</v>
      </c>
      <c r="F256" s="43"/>
      <c r="G256" s="59"/>
      <c r="H256" s="60" t="s">
        <v>379</v>
      </c>
      <c r="J256" s="63"/>
      <c r="K256" s="62"/>
    </row>
    <row r="257" spans="1:11" ht="24" hidden="1" customHeight="1" x14ac:dyDescent="0.2">
      <c r="A257" s="38" t="s">
        <v>20</v>
      </c>
      <c r="B257" s="39">
        <v>2328</v>
      </c>
      <c r="C257" s="97" t="s">
        <v>317</v>
      </c>
      <c r="D257" s="41" t="s">
        <v>376</v>
      </c>
      <c r="E257" s="42">
        <v>1.7245007999999999</v>
      </c>
      <c r="F257" s="43"/>
      <c r="G257" s="59"/>
      <c r="H257" s="60" t="s">
        <v>379</v>
      </c>
      <c r="J257" s="63"/>
      <c r="K257" s="62"/>
    </row>
    <row r="258" spans="1:11" ht="24" hidden="1" customHeight="1" x14ac:dyDescent="0.2">
      <c r="A258" s="38" t="s">
        <v>21</v>
      </c>
      <c r="B258" s="39">
        <v>2026</v>
      </c>
      <c r="C258" s="97" t="s">
        <v>193</v>
      </c>
      <c r="D258" s="41" t="s">
        <v>376</v>
      </c>
      <c r="E258" s="42">
        <v>1.7245007999999999</v>
      </c>
      <c r="F258" s="43"/>
      <c r="G258" s="59"/>
      <c r="H258" s="60" t="s">
        <v>379</v>
      </c>
      <c r="J258" s="63"/>
      <c r="K258" s="62"/>
    </row>
    <row r="259" spans="1:11" ht="24" hidden="1" customHeight="1" x14ac:dyDescent="0.2">
      <c r="A259" s="38" t="s">
        <v>22</v>
      </c>
      <c r="B259" s="39">
        <v>2027</v>
      </c>
      <c r="C259" s="97" t="s">
        <v>194</v>
      </c>
      <c r="D259" s="41" t="s">
        <v>376</v>
      </c>
      <c r="E259" s="42">
        <v>12.911184</v>
      </c>
      <c r="F259" s="43"/>
      <c r="G259" s="59"/>
      <c r="H259" s="60" t="s">
        <v>379</v>
      </c>
      <c r="J259" s="63"/>
      <c r="K259" s="62"/>
    </row>
    <row r="260" spans="1:11" ht="24" hidden="1" customHeight="1" x14ac:dyDescent="0.2">
      <c r="A260" s="38" t="s">
        <v>23</v>
      </c>
      <c r="B260" s="39">
        <v>2353</v>
      </c>
      <c r="C260" s="97" t="s">
        <v>195</v>
      </c>
      <c r="D260" s="41" t="s">
        <v>376</v>
      </c>
      <c r="E260" s="42">
        <v>1.8960480000000002</v>
      </c>
      <c r="F260" s="43"/>
      <c r="G260" s="59"/>
      <c r="H260" s="60" t="s">
        <v>379</v>
      </c>
      <c r="J260" s="63"/>
      <c r="K260" s="62"/>
    </row>
    <row r="261" spans="1:11" ht="24" hidden="1" customHeight="1" x14ac:dyDescent="0.2">
      <c r="A261" s="38" t="s">
        <v>24</v>
      </c>
      <c r="B261" s="39">
        <v>2028</v>
      </c>
      <c r="C261" s="97" t="s">
        <v>196</v>
      </c>
      <c r="D261" s="41" t="s">
        <v>376</v>
      </c>
      <c r="E261" s="42">
        <v>1.7245007999999999</v>
      </c>
      <c r="F261" s="43"/>
      <c r="G261" s="59"/>
      <c r="H261" s="60" t="s">
        <v>379</v>
      </c>
      <c r="J261" s="63"/>
      <c r="K261" s="62"/>
    </row>
    <row r="262" spans="1:11" ht="24" hidden="1" customHeight="1" x14ac:dyDescent="0.2">
      <c r="A262" s="38" t="s">
        <v>25</v>
      </c>
      <c r="B262" s="39">
        <v>2025</v>
      </c>
      <c r="C262" s="97" t="s">
        <v>192</v>
      </c>
      <c r="D262" s="41" t="s">
        <v>376</v>
      </c>
      <c r="E262" s="42">
        <v>1.7245007999999999</v>
      </c>
      <c r="F262" s="43"/>
      <c r="G262" s="59"/>
      <c r="H262" s="60" t="s">
        <v>379</v>
      </c>
      <c r="J262" s="63"/>
      <c r="K262" s="62"/>
    </row>
    <row r="263" spans="1:11" ht="24" hidden="1" customHeight="1" x14ac:dyDescent="0.2">
      <c r="A263" s="38" t="s">
        <v>149</v>
      </c>
      <c r="B263" s="39">
        <v>2023</v>
      </c>
      <c r="C263" s="97" t="s">
        <v>409</v>
      </c>
      <c r="D263" s="41" t="s">
        <v>376</v>
      </c>
      <c r="E263" s="42">
        <v>468.53189999999995</v>
      </c>
      <c r="F263" s="43"/>
      <c r="G263" s="59"/>
      <c r="H263" s="60" t="s">
        <v>379</v>
      </c>
      <c r="J263" s="63"/>
      <c r="K263" s="62"/>
    </row>
    <row r="264" spans="1:11" ht="24" hidden="1" customHeight="1" x14ac:dyDescent="0.2">
      <c r="A264" s="38" t="s">
        <v>150</v>
      </c>
      <c r="B264" s="39">
        <v>2329</v>
      </c>
      <c r="C264" s="97" t="s">
        <v>189</v>
      </c>
      <c r="D264" s="41" t="s">
        <v>376</v>
      </c>
      <c r="E264" s="42">
        <v>153.41309999999999</v>
      </c>
      <c r="F264" s="43"/>
      <c r="G264" s="59"/>
      <c r="H264" s="60" t="s">
        <v>379</v>
      </c>
      <c r="J264" s="63"/>
      <c r="K264" s="62"/>
    </row>
    <row r="265" spans="1:11" ht="24" hidden="1" customHeight="1" x14ac:dyDescent="0.2">
      <c r="A265" s="38" t="s">
        <v>151</v>
      </c>
      <c r="B265" s="39">
        <v>2330</v>
      </c>
      <c r="C265" s="97" t="s">
        <v>312</v>
      </c>
      <c r="D265" s="41" t="s">
        <v>376</v>
      </c>
      <c r="E265" s="42">
        <v>377.17509000000001</v>
      </c>
      <c r="F265" s="43"/>
      <c r="G265" s="59"/>
      <c r="H265" s="60" t="s">
        <v>379</v>
      </c>
      <c r="J265" s="63"/>
      <c r="K265" s="62"/>
    </row>
    <row r="266" spans="1:11" ht="24" hidden="1" customHeight="1" x14ac:dyDescent="0.2">
      <c r="A266" s="38" t="s">
        <v>152</v>
      </c>
      <c r="B266" s="39">
        <v>1968</v>
      </c>
      <c r="C266" s="97" t="s">
        <v>289</v>
      </c>
      <c r="D266" s="41" t="s">
        <v>376</v>
      </c>
      <c r="E266" s="42">
        <v>626.78234999999995</v>
      </c>
      <c r="F266" s="43"/>
      <c r="G266" s="59"/>
      <c r="H266" s="60" t="s">
        <v>379</v>
      </c>
      <c r="J266" s="63"/>
      <c r="K266" s="62"/>
    </row>
    <row r="267" spans="1:11" ht="24" hidden="1" customHeight="1" x14ac:dyDescent="0.2">
      <c r="A267" s="38" t="s">
        <v>153</v>
      </c>
      <c r="B267" s="39">
        <v>2012</v>
      </c>
      <c r="C267" s="40" t="s">
        <v>3</v>
      </c>
      <c r="D267" s="41" t="s">
        <v>376</v>
      </c>
      <c r="E267" s="42">
        <v>415.32104999999996</v>
      </c>
      <c r="F267" s="43"/>
      <c r="G267" s="59"/>
      <c r="H267" s="60" t="s">
        <v>379</v>
      </c>
      <c r="J267" s="63"/>
      <c r="K267" s="62"/>
    </row>
    <row r="268" spans="1:11" ht="24" hidden="1" customHeight="1" x14ac:dyDescent="0.2">
      <c r="A268" s="38" t="s">
        <v>154</v>
      </c>
      <c r="B268" s="39">
        <v>2016</v>
      </c>
      <c r="C268" s="97" t="s">
        <v>92</v>
      </c>
      <c r="D268" s="41" t="s">
        <v>376</v>
      </c>
      <c r="E268" s="42">
        <v>688.28579999999999</v>
      </c>
      <c r="F268" s="43"/>
      <c r="G268" s="59"/>
      <c r="H268" s="60" t="s">
        <v>379</v>
      </c>
      <c r="J268" s="63"/>
      <c r="K268" s="62"/>
    </row>
    <row r="269" spans="1:11" ht="24" hidden="1" customHeight="1" x14ac:dyDescent="0.2">
      <c r="A269" s="38" t="s">
        <v>290</v>
      </c>
      <c r="B269" s="39">
        <v>2017</v>
      </c>
      <c r="C269" s="97" t="s">
        <v>96</v>
      </c>
      <c r="D269" s="41" t="s">
        <v>376</v>
      </c>
      <c r="E269" s="42">
        <v>2073.1499999999996</v>
      </c>
      <c r="F269" s="43"/>
      <c r="G269" s="59"/>
      <c r="H269" s="60" t="s">
        <v>379</v>
      </c>
      <c r="J269" s="63"/>
      <c r="K269" s="62"/>
    </row>
    <row r="270" spans="1:11" ht="24" hidden="1" customHeight="1" x14ac:dyDescent="0.2">
      <c r="A270" s="38" t="s">
        <v>314</v>
      </c>
      <c r="B270" s="39">
        <v>2015</v>
      </c>
      <c r="C270" s="97" t="s">
        <v>91</v>
      </c>
      <c r="D270" s="41" t="s">
        <v>376</v>
      </c>
      <c r="E270" s="42">
        <v>1382.1</v>
      </c>
      <c r="F270" s="43"/>
      <c r="G270" s="59"/>
      <c r="H270" s="60" t="s">
        <v>379</v>
      </c>
      <c r="J270" s="63"/>
      <c r="K270" s="62"/>
    </row>
    <row r="271" spans="1:11" ht="24" hidden="1" customHeight="1" x14ac:dyDescent="0.2">
      <c r="A271" s="38" t="s">
        <v>315</v>
      </c>
      <c r="B271" s="39">
        <v>2010</v>
      </c>
      <c r="C271" s="97" t="s">
        <v>190</v>
      </c>
      <c r="D271" s="41" t="s">
        <v>376</v>
      </c>
      <c r="E271" s="42">
        <v>682.75739999999996</v>
      </c>
      <c r="F271" s="43"/>
      <c r="G271" s="59"/>
      <c r="H271" s="60" t="s">
        <v>379</v>
      </c>
      <c r="J271" s="63"/>
      <c r="K271" s="62"/>
    </row>
    <row r="272" spans="1:11" ht="24" hidden="1" customHeight="1" x14ac:dyDescent="0.2">
      <c r="A272" s="38" t="s">
        <v>316</v>
      </c>
      <c r="B272" s="39">
        <v>2009</v>
      </c>
      <c r="C272" s="97" t="s">
        <v>120</v>
      </c>
      <c r="D272" s="41" t="s">
        <v>376</v>
      </c>
      <c r="E272" s="42">
        <v>422.92259999999999</v>
      </c>
      <c r="F272" s="43"/>
      <c r="G272" s="59"/>
      <c r="H272" s="60" t="s">
        <v>379</v>
      </c>
      <c r="J272" s="63"/>
      <c r="K272" s="62"/>
    </row>
    <row r="273" spans="1:11" ht="24" hidden="1" customHeight="1" x14ac:dyDescent="0.2">
      <c r="A273" s="38" t="s">
        <v>318</v>
      </c>
      <c r="B273" s="39">
        <v>2021</v>
      </c>
      <c r="C273" s="97" t="s">
        <v>94</v>
      </c>
      <c r="D273" s="41" t="s">
        <v>376</v>
      </c>
      <c r="E273" s="42">
        <v>407.71949999999993</v>
      </c>
      <c r="F273" s="43"/>
      <c r="G273" s="59"/>
      <c r="H273" s="60" t="s">
        <v>379</v>
      </c>
      <c r="J273" s="63"/>
      <c r="K273" s="62"/>
    </row>
    <row r="274" spans="1:11" ht="24" hidden="1" customHeight="1" x14ac:dyDescent="0.2">
      <c r="A274" s="38" t="s">
        <v>319</v>
      </c>
      <c r="B274" s="39">
        <v>2011</v>
      </c>
      <c r="C274" s="97" t="s">
        <v>191</v>
      </c>
      <c r="D274" s="41" t="s">
        <v>376</v>
      </c>
      <c r="E274" s="42">
        <v>527.96219999999994</v>
      </c>
      <c r="F274" s="43"/>
      <c r="G274" s="59"/>
      <c r="H274" s="60" t="s">
        <v>379</v>
      </c>
      <c r="J274" s="63"/>
      <c r="K274" s="62"/>
    </row>
    <row r="275" spans="1:11" ht="24" hidden="1" customHeight="1" x14ac:dyDescent="0.2">
      <c r="A275" s="38" t="s">
        <v>321</v>
      </c>
      <c r="B275" s="39">
        <v>2018</v>
      </c>
      <c r="C275" s="97" t="s">
        <v>93</v>
      </c>
      <c r="D275" s="41" t="s">
        <v>376</v>
      </c>
      <c r="E275" s="42">
        <v>387.67905000000002</v>
      </c>
      <c r="F275" s="43"/>
      <c r="G275" s="59"/>
      <c r="H275" s="60" t="s">
        <v>379</v>
      </c>
      <c r="J275" s="63"/>
      <c r="K275" s="62"/>
    </row>
    <row r="276" spans="1:11" s="58" customFormat="1" ht="24" hidden="1" customHeight="1" x14ac:dyDescent="0.2">
      <c r="A276" s="51" t="s">
        <v>129</v>
      </c>
      <c r="B276" s="52"/>
      <c r="C276" s="53" t="s">
        <v>223</v>
      </c>
      <c r="D276" s="41" t="s">
        <v>376</v>
      </c>
      <c r="E276" s="55"/>
      <c r="F276" s="56"/>
      <c r="G276" s="59"/>
      <c r="H276" s="60" t="s">
        <v>379</v>
      </c>
      <c r="J276" s="63"/>
      <c r="K276" s="62"/>
    </row>
    <row r="277" spans="1:11" ht="24" customHeight="1" x14ac:dyDescent="0.2">
      <c r="A277" s="38"/>
      <c r="B277" s="39">
        <v>2033</v>
      </c>
      <c r="C277" s="97" t="s">
        <v>102</v>
      </c>
      <c r="D277" s="41" t="s">
        <v>376</v>
      </c>
      <c r="E277" s="42">
        <v>1389.70155</v>
      </c>
      <c r="F277" s="43"/>
      <c r="G277" s="59"/>
      <c r="H277" s="60" t="s">
        <v>379</v>
      </c>
      <c r="J277" s="63"/>
      <c r="K277" s="62"/>
    </row>
    <row r="278" spans="1:11" ht="24" hidden="1" customHeight="1" x14ac:dyDescent="0.2">
      <c r="A278" s="38"/>
      <c r="B278" s="39">
        <v>2044</v>
      </c>
      <c r="C278" s="97" t="s">
        <v>213</v>
      </c>
      <c r="D278" s="41" t="s">
        <v>376</v>
      </c>
      <c r="E278" s="42">
        <v>1610.1464999999998</v>
      </c>
      <c r="F278" s="43"/>
      <c r="G278" s="59"/>
      <c r="H278" s="60" t="s">
        <v>379</v>
      </c>
      <c r="J278" s="63"/>
      <c r="K278" s="62"/>
    </row>
    <row r="279" spans="1:11" ht="30.75" hidden="1" customHeight="1" x14ac:dyDescent="0.2">
      <c r="A279" s="38"/>
      <c r="B279" s="39">
        <v>2043</v>
      </c>
      <c r="C279" s="40" t="s">
        <v>212</v>
      </c>
      <c r="D279" s="41" t="s">
        <v>376</v>
      </c>
      <c r="E279" s="42">
        <v>2301.1965</v>
      </c>
      <c r="F279" s="43"/>
      <c r="G279" s="59"/>
      <c r="H279" s="60" t="s">
        <v>379</v>
      </c>
      <c r="J279" s="63"/>
      <c r="K279" s="62"/>
    </row>
    <row r="280" spans="1:11" ht="24" hidden="1" customHeight="1" x14ac:dyDescent="0.2">
      <c r="A280" s="38"/>
      <c r="B280" s="39">
        <v>2045</v>
      </c>
      <c r="C280" s="40" t="s">
        <v>214</v>
      </c>
      <c r="D280" s="41" t="s">
        <v>376</v>
      </c>
      <c r="E280" s="42">
        <v>2301.1965</v>
      </c>
      <c r="F280" s="43"/>
      <c r="G280" s="59"/>
      <c r="H280" s="60" t="s">
        <v>379</v>
      </c>
      <c r="J280" s="63"/>
      <c r="K280" s="62"/>
    </row>
    <row r="281" spans="1:11" ht="24" hidden="1" customHeight="1" x14ac:dyDescent="0.2">
      <c r="A281" s="38"/>
      <c r="B281" s="39">
        <v>2037</v>
      </c>
      <c r="C281" s="97" t="s">
        <v>0</v>
      </c>
      <c r="D281" s="41" t="s">
        <v>376</v>
      </c>
      <c r="E281" s="42">
        <v>352.43549999999999</v>
      </c>
      <c r="F281" s="43"/>
      <c r="G281" s="59"/>
      <c r="H281" s="60" t="s">
        <v>379</v>
      </c>
      <c r="J281" s="63"/>
      <c r="K281" s="62"/>
    </row>
    <row r="282" spans="1:11" ht="24" hidden="1" customHeight="1" x14ac:dyDescent="0.2">
      <c r="A282" s="38"/>
      <c r="B282" s="39">
        <v>2041</v>
      </c>
      <c r="C282" s="97" t="s">
        <v>211</v>
      </c>
      <c r="D282" s="41" t="s">
        <v>376</v>
      </c>
      <c r="E282" s="42">
        <v>878.32454999999993</v>
      </c>
      <c r="F282" s="43"/>
      <c r="G282" s="59"/>
      <c r="H282" s="60" t="s">
        <v>379</v>
      </c>
      <c r="J282" s="63"/>
      <c r="K282" s="62"/>
    </row>
    <row r="283" spans="1:11" ht="24" hidden="1" customHeight="1" x14ac:dyDescent="0.2">
      <c r="A283" s="38"/>
      <c r="B283" s="39">
        <v>2331</v>
      </c>
      <c r="C283" s="97" t="s">
        <v>292</v>
      </c>
      <c r="D283" s="41" t="s">
        <v>376</v>
      </c>
      <c r="E283" s="42">
        <v>428.45099999999996</v>
      </c>
      <c r="F283" s="43"/>
      <c r="G283" s="59"/>
      <c r="H283" s="60" t="s">
        <v>379</v>
      </c>
      <c r="J283" s="63"/>
      <c r="K283" s="62"/>
    </row>
    <row r="284" spans="1:11" ht="24" hidden="1" customHeight="1" x14ac:dyDescent="0.2">
      <c r="A284" s="38"/>
      <c r="B284" s="39">
        <v>2046</v>
      </c>
      <c r="C284" s="97" t="s">
        <v>215</v>
      </c>
      <c r="D284" s="41" t="s">
        <v>376</v>
      </c>
      <c r="E284" s="42">
        <v>691.05</v>
      </c>
      <c r="F284" s="43"/>
      <c r="G284" s="59"/>
      <c r="H284" s="60" t="s">
        <v>379</v>
      </c>
      <c r="J284" s="63"/>
      <c r="K284" s="62"/>
    </row>
    <row r="285" spans="1:11" ht="24" hidden="1" customHeight="1" x14ac:dyDescent="0.2">
      <c r="A285" s="38"/>
      <c r="B285" s="39">
        <v>2042</v>
      </c>
      <c r="C285" s="97" t="s">
        <v>210</v>
      </c>
      <c r="D285" s="41" t="s">
        <v>376</v>
      </c>
      <c r="E285" s="42">
        <v>186.58349999999999</v>
      </c>
      <c r="F285" s="43"/>
      <c r="G285" s="59"/>
      <c r="H285" s="60" t="s">
        <v>379</v>
      </c>
      <c r="J285" s="63"/>
      <c r="K285" s="62"/>
    </row>
    <row r="286" spans="1:11" ht="24" customHeight="1" x14ac:dyDescent="0.2">
      <c r="A286" s="38"/>
      <c r="B286" s="39">
        <v>2332</v>
      </c>
      <c r="C286" s="97" t="s">
        <v>279</v>
      </c>
      <c r="D286" s="41" t="s">
        <v>376</v>
      </c>
      <c r="E286" s="42">
        <v>1015.8434999999999</v>
      </c>
      <c r="F286" s="43"/>
      <c r="G286" s="59"/>
      <c r="H286" s="60" t="s">
        <v>379</v>
      </c>
      <c r="J286" s="63"/>
      <c r="K286" s="62"/>
    </row>
    <row r="287" spans="1:11" ht="24" hidden="1" customHeight="1" x14ac:dyDescent="0.2">
      <c r="A287" s="38"/>
      <c r="B287" s="39">
        <v>2354</v>
      </c>
      <c r="C287" s="97" t="s">
        <v>278</v>
      </c>
      <c r="D287" s="41" t="s">
        <v>376</v>
      </c>
      <c r="E287" s="42">
        <v>926.00699999999995</v>
      </c>
      <c r="F287" s="43"/>
      <c r="G287" s="59"/>
      <c r="H287" s="60" t="s">
        <v>379</v>
      </c>
      <c r="J287" s="63"/>
      <c r="K287" s="62"/>
    </row>
    <row r="288" spans="1:11" ht="24" hidden="1" customHeight="1" x14ac:dyDescent="0.2">
      <c r="A288" s="38"/>
      <c r="B288" s="39">
        <v>2019</v>
      </c>
      <c r="C288" s="97" t="s">
        <v>224</v>
      </c>
      <c r="D288" s="41" t="s">
        <v>376</v>
      </c>
      <c r="E288" s="42">
        <v>743.56979999999999</v>
      </c>
      <c r="F288" s="43"/>
      <c r="G288" s="59"/>
      <c r="H288" s="60" t="s">
        <v>379</v>
      </c>
      <c r="J288" s="63"/>
      <c r="K288" s="62"/>
    </row>
    <row r="289" spans="1:11" ht="24" hidden="1" customHeight="1" x14ac:dyDescent="0.2">
      <c r="A289" s="38"/>
      <c r="B289" s="39">
        <v>2036</v>
      </c>
      <c r="C289" s="97" t="s">
        <v>104</v>
      </c>
      <c r="D289" s="41" t="s">
        <v>376</v>
      </c>
      <c r="E289" s="42">
        <v>612.27030000000002</v>
      </c>
      <c r="F289" s="43"/>
      <c r="G289" s="59"/>
      <c r="H289" s="60" t="s">
        <v>379</v>
      </c>
      <c r="J289" s="63"/>
      <c r="K289" s="62"/>
    </row>
    <row r="290" spans="1:11" ht="24" hidden="1" customHeight="1" x14ac:dyDescent="0.2">
      <c r="A290" s="38"/>
      <c r="B290" s="39">
        <v>2333</v>
      </c>
      <c r="C290" s="97" t="s">
        <v>217</v>
      </c>
      <c r="D290" s="41" t="s">
        <v>376</v>
      </c>
      <c r="E290" s="42">
        <v>442.27199999999999</v>
      </c>
      <c r="F290" s="43"/>
      <c r="G290" s="59"/>
      <c r="H290" s="60" t="s">
        <v>379</v>
      </c>
      <c r="J290" s="63"/>
      <c r="K290" s="62"/>
    </row>
    <row r="291" spans="1:11" ht="24" hidden="1" customHeight="1" x14ac:dyDescent="0.2">
      <c r="A291" s="38"/>
      <c r="B291" s="39">
        <v>2052</v>
      </c>
      <c r="C291" s="97" t="s">
        <v>220</v>
      </c>
      <c r="D291" s="41" t="s">
        <v>376</v>
      </c>
      <c r="E291" s="42">
        <v>906.6576</v>
      </c>
      <c r="F291" s="43"/>
      <c r="G291" s="59"/>
      <c r="H291" s="60" t="s">
        <v>379</v>
      </c>
      <c r="J291" s="63"/>
      <c r="K291" s="62"/>
    </row>
    <row r="292" spans="1:11" ht="24" hidden="1" customHeight="1" x14ac:dyDescent="0.2">
      <c r="A292" s="38"/>
      <c r="B292" s="39">
        <v>2051</v>
      </c>
      <c r="C292" s="97" t="s">
        <v>219</v>
      </c>
      <c r="D292" s="41" t="s">
        <v>376</v>
      </c>
      <c r="E292" s="42">
        <v>1447.0586999999998</v>
      </c>
      <c r="F292" s="43"/>
      <c r="G292" s="59"/>
      <c r="H292" s="60" t="s">
        <v>379</v>
      </c>
      <c r="J292" s="63"/>
      <c r="K292" s="62"/>
    </row>
    <row r="293" spans="1:11" ht="24" hidden="1" customHeight="1" x14ac:dyDescent="0.2">
      <c r="A293" s="38"/>
      <c r="B293" s="39">
        <v>2334</v>
      </c>
      <c r="C293" s="40" t="s">
        <v>281</v>
      </c>
      <c r="D293" s="41" t="s">
        <v>376</v>
      </c>
      <c r="E293" s="42">
        <v>407.71950000000004</v>
      </c>
      <c r="F293" s="43"/>
      <c r="G293" s="59"/>
      <c r="H293" s="60" t="s">
        <v>379</v>
      </c>
      <c r="J293" s="63"/>
      <c r="K293" s="62"/>
    </row>
    <row r="294" spans="1:11" ht="24" hidden="1" customHeight="1" x14ac:dyDescent="0.2">
      <c r="A294" s="38"/>
      <c r="B294" s="39">
        <v>2335</v>
      </c>
      <c r="C294" s="40" t="s">
        <v>209</v>
      </c>
      <c r="D294" s="41" t="s">
        <v>376</v>
      </c>
      <c r="E294" s="42">
        <v>182.43719999999999</v>
      </c>
      <c r="F294" s="43"/>
      <c r="G294" s="59"/>
      <c r="H294" s="60" t="s">
        <v>379</v>
      </c>
      <c r="J294" s="63"/>
      <c r="K294" s="62"/>
    </row>
    <row r="295" spans="1:11" ht="24" hidden="1" customHeight="1" x14ac:dyDescent="0.2">
      <c r="A295" s="38"/>
      <c r="B295" s="39">
        <v>2336</v>
      </c>
      <c r="C295" s="40" t="s">
        <v>291</v>
      </c>
      <c r="D295" s="41" t="s">
        <v>376</v>
      </c>
      <c r="E295" s="42">
        <v>262.04615999999999</v>
      </c>
      <c r="F295" s="43"/>
      <c r="G295" s="59"/>
      <c r="H295" s="60" t="s">
        <v>379</v>
      </c>
      <c r="J295" s="63"/>
      <c r="K295" s="62"/>
    </row>
    <row r="296" spans="1:11" ht="24" hidden="1" customHeight="1" x14ac:dyDescent="0.2">
      <c r="A296" s="38"/>
      <c r="B296" s="39">
        <v>2337</v>
      </c>
      <c r="C296" s="97" t="s">
        <v>282</v>
      </c>
      <c r="D296" s="41" t="s">
        <v>376</v>
      </c>
      <c r="E296" s="42">
        <v>1900.3874999999998</v>
      </c>
      <c r="F296" s="43"/>
      <c r="G296" s="59"/>
      <c r="H296" s="60" t="s">
        <v>379</v>
      </c>
      <c r="J296" s="63"/>
      <c r="K296" s="62"/>
    </row>
    <row r="297" spans="1:11" ht="24" hidden="1" customHeight="1" x14ac:dyDescent="0.2">
      <c r="A297" s="38"/>
      <c r="B297" s="39">
        <v>2035</v>
      </c>
      <c r="C297" s="97" t="s">
        <v>105</v>
      </c>
      <c r="D297" s="41" t="s">
        <v>376</v>
      </c>
      <c r="E297" s="42">
        <v>691.05</v>
      </c>
      <c r="F297" s="43"/>
      <c r="G297" s="59"/>
      <c r="H297" s="60" t="s">
        <v>379</v>
      </c>
      <c r="J297" s="63"/>
      <c r="K297" s="62"/>
    </row>
    <row r="298" spans="1:11" ht="24" hidden="1" customHeight="1" x14ac:dyDescent="0.2">
      <c r="A298" s="38"/>
      <c r="B298" s="39">
        <v>2038</v>
      </c>
      <c r="C298" s="97" t="s">
        <v>216</v>
      </c>
      <c r="D298" s="41" t="s">
        <v>376</v>
      </c>
      <c r="E298" s="42">
        <v>301.98884999999996</v>
      </c>
      <c r="F298" s="43"/>
      <c r="G298" s="59"/>
      <c r="H298" s="60" t="s">
        <v>379</v>
      </c>
      <c r="J298" s="63"/>
      <c r="K298" s="62"/>
    </row>
    <row r="299" spans="1:11" ht="24" customHeight="1" x14ac:dyDescent="0.2">
      <c r="A299" s="38"/>
      <c r="B299" s="39">
        <v>2355</v>
      </c>
      <c r="C299" s="97" t="s">
        <v>280</v>
      </c>
      <c r="D299" s="41" t="s">
        <v>376</v>
      </c>
      <c r="E299" s="42">
        <v>539.01900000000001</v>
      </c>
      <c r="F299" s="43"/>
      <c r="G299" s="59"/>
      <c r="H299" s="60" t="s">
        <v>379</v>
      </c>
      <c r="J299" s="63"/>
      <c r="K299" s="62"/>
    </row>
    <row r="300" spans="1:11" ht="24" customHeight="1" x14ac:dyDescent="0.2">
      <c r="A300" s="38"/>
      <c r="B300" s="39">
        <v>2049</v>
      </c>
      <c r="C300" s="97" t="s">
        <v>207</v>
      </c>
      <c r="D300" s="41" t="s">
        <v>376</v>
      </c>
      <c r="E300" s="42">
        <v>193.494</v>
      </c>
      <c r="F300" s="43"/>
      <c r="G300" s="59"/>
      <c r="H300" s="60" t="s">
        <v>379</v>
      </c>
      <c r="J300" s="63"/>
      <c r="K300" s="62"/>
    </row>
    <row r="301" spans="1:11" ht="24" customHeight="1" x14ac:dyDescent="0.2">
      <c r="A301" s="38"/>
      <c r="B301" s="39">
        <v>2039</v>
      </c>
      <c r="C301" s="97" t="s">
        <v>218</v>
      </c>
      <c r="D301" s="41" t="s">
        <v>376</v>
      </c>
      <c r="E301" s="42">
        <v>525.19799999999998</v>
      </c>
      <c r="F301" s="43"/>
      <c r="G301" s="59"/>
      <c r="H301" s="60" t="s">
        <v>379</v>
      </c>
      <c r="J301" s="63"/>
      <c r="K301" s="62"/>
    </row>
    <row r="302" spans="1:11" ht="24" customHeight="1" x14ac:dyDescent="0.2">
      <c r="A302" s="38"/>
      <c r="B302" s="39">
        <v>2048</v>
      </c>
      <c r="C302" s="97" t="s">
        <v>206</v>
      </c>
      <c r="D302" s="41" t="s">
        <v>376</v>
      </c>
      <c r="E302" s="42">
        <v>739.42349999999999</v>
      </c>
      <c r="F302" s="43"/>
      <c r="G302" s="59"/>
      <c r="H302" s="60" t="s">
        <v>379</v>
      </c>
      <c r="J302" s="63"/>
      <c r="K302" s="62"/>
    </row>
    <row r="303" spans="1:11" ht="33" customHeight="1" x14ac:dyDescent="0.2">
      <c r="A303" s="38"/>
      <c r="B303" s="39">
        <v>2053</v>
      </c>
      <c r="C303" s="40" t="s">
        <v>225</v>
      </c>
      <c r="D303" s="41" t="s">
        <v>376</v>
      </c>
      <c r="E303" s="42">
        <v>463.00349999999992</v>
      </c>
      <c r="F303" s="43"/>
      <c r="G303" s="59"/>
      <c r="H303" s="60" t="s">
        <v>379</v>
      </c>
      <c r="J303" s="63"/>
      <c r="K303" s="62"/>
    </row>
    <row r="304" spans="1:11" ht="15.75" hidden="1" x14ac:dyDescent="0.2">
      <c r="A304" s="38"/>
      <c r="B304" s="39">
        <v>2030</v>
      </c>
      <c r="C304" s="97" t="s">
        <v>99</v>
      </c>
      <c r="D304" s="41" t="s">
        <v>376</v>
      </c>
      <c r="E304" s="42">
        <v>2101.4830499999998</v>
      </c>
      <c r="F304" s="43"/>
      <c r="G304" s="35"/>
      <c r="H304" s="68"/>
      <c r="J304" s="63"/>
      <c r="K304" s="62"/>
    </row>
    <row r="305" spans="1:11" ht="15.75" hidden="1" x14ac:dyDescent="0.2">
      <c r="A305" s="38"/>
      <c r="B305" s="39">
        <v>2032</v>
      </c>
      <c r="C305" s="97" t="s">
        <v>101</v>
      </c>
      <c r="D305" s="41" t="s">
        <v>376</v>
      </c>
      <c r="E305" s="42">
        <v>637.1481</v>
      </c>
      <c r="F305" s="43"/>
      <c r="G305" s="35"/>
      <c r="H305" s="68"/>
      <c r="J305" s="63"/>
      <c r="K305" s="62"/>
    </row>
    <row r="306" spans="1:11" ht="15.75" hidden="1" x14ac:dyDescent="0.2">
      <c r="A306" s="38"/>
      <c r="B306" s="39">
        <v>2031</v>
      </c>
      <c r="C306" s="97" t="s">
        <v>100</v>
      </c>
      <c r="D306" s="41" t="s">
        <v>376</v>
      </c>
      <c r="E306" s="42">
        <v>4967.2673999999997</v>
      </c>
      <c r="F306" s="43"/>
      <c r="G306" s="35"/>
      <c r="H306" s="68"/>
      <c r="J306" s="63"/>
      <c r="K306" s="62"/>
    </row>
    <row r="307" spans="1:11" ht="15.75" hidden="1" x14ac:dyDescent="0.2">
      <c r="A307" s="38"/>
      <c r="B307" s="39">
        <v>2034</v>
      </c>
      <c r="C307" s="97" t="s">
        <v>103</v>
      </c>
      <c r="D307" s="41" t="s">
        <v>376</v>
      </c>
      <c r="E307" s="42">
        <v>635.76599999999996</v>
      </c>
      <c r="F307" s="43"/>
      <c r="G307" s="35"/>
      <c r="H307" s="68"/>
      <c r="J307" s="63"/>
      <c r="K307" s="62"/>
    </row>
    <row r="308" spans="1:11" ht="31.5" hidden="1" x14ac:dyDescent="0.2">
      <c r="A308" s="38"/>
      <c r="B308" s="39">
        <v>2338</v>
      </c>
      <c r="C308" s="40" t="s">
        <v>331</v>
      </c>
      <c r="D308" s="41" t="s">
        <v>376</v>
      </c>
      <c r="E308" s="42">
        <v>650.96909999999991</v>
      </c>
      <c r="F308" s="43"/>
      <c r="G308" s="35"/>
      <c r="H308" s="68"/>
      <c r="J308" s="63"/>
      <c r="K308" s="62"/>
    </row>
    <row r="309" spans="1:11" ht="15.75" hidden="1" x14ac:dyDescent="0.2">
      <c r="A309" s="38"/>
      <c r="B309" s="39">
        <v>2047</v>
      </c>
      <c r="C309" s="97" t="s">
        <v>98</v>
      </c>
      <c r="D309" s="41" t="s">
        <v>376</v>
      </c>
      <c r="E309" s="42">
        <v>1412.5062</v>
      </c>
      <c r="F309" s="43"/>
      <c r="G309" s="35"/>
      <c r="H309" s="68"/>
      <c r="J309" s="63"/>
      <c r="K309" s="62"/>
    </row>
    <row r="310" spans="1:11" ht="15.75" hidden="1" customHeight="1" thickBot="1" x14ac:dyDescent="0.25">
      <c r="A310" s="38"/>
      <c r="B310" s="39">
        <v>2050</v>
      </c>
      <c r="C310" s="40" t="s">
        <v>208</v>
      </c>
      <c r="D310" s="41" t="s">
        <v>376</v>
      </c>
      <c r="E310" s="42">
        <v>207.31499999999997</v>
      </c>
      <c r="F310" s="43"/>
      <c r="G310" s="35"/>
      <c r="H310" s="68"/>
      <c r="J310" s="63"/>
      <c r="K310" s="62"/>
    </row>
    <row r="311" spans="1:11" s="50" customFormat="1" ht="19.5" hidden="1" thickBot="1" x14ac:dyDescent="0.25">
      <c r="A311" s="109"/>
      <c r="B311" s="110"/>
      <c r="C311" s="111" t="s">
        <v>121</v>
      </c>
      <c r="D311" s="41" t="s">
        <v>376</v>
      </c>
      <c r="E311" s="112"/>
      <c r="F311" s="113"/>
      <c r="G311" s="156"/>
      <c r="H311" s="114"/>
    </row>
    <row r="312" spans="1:11" ht="15.75" hidden="1" x14ac:dyDescent="0.2">
      <c r="A312" s="115"/>
      <c r="B312" s="116">
        <v>2058</v>
      </c>
      <c r="C312" s="117" t="s">
        <v>180</v>
      </c>
      <c r="D312" s="41" t="s">
        <v>376</v>
      </c>
      <c r="E312" s="118">
        <v>7287</v>
      </c>
      <c r="F312" s="119"/>
      <c r="G312" s="120"/>
      <c r="H312" s="121"/>
      <c r="K312" s="62"/>
    </row>
    <row r="313" spans="1:11" ht="15.75" hidden="1" x14ac:dyDescent="0.2">
      <c r="A313" s="38"/>
      <c r="B313" s="98"/>
      <c r="C313" s="97" t="s">
        <v>114</v>
      </c>
      <c r="D313" s="41" t="s">
        <v>376</v>
      </c>
      <c r="E313" s="42">
        <v>2556</v>
      </c>
      <c r="F313" s="43"/>
      <c r="G313" s="35"/>
      <c r="H313" s="68"/>
      <c r="J313" s="63"/>
      <c r="K313" s="62"/>
    </row>
    <row r="314" spans="1:11" ht="15.75" hidden="1" x14ac:dyDescent="0.2">
      <c r="A314" s="38"/>
      <c r="B314" s="98"/>
      <c r="C314" s="122" t="s">
        <v>173</v>
      </c>
      <c r="D314" s="41" t="s">
        <v>376</v>
      </c>
      <c r="E314" s="42">
        <v>3673.2276000000002</v>
      </c>
      <c r="F314" s="43"/>
      <c r="G314" s="35"/>
      <c r="H314" s="68"/>
      <c r="J314" s="63"/>
      <c r="K314" s="62"/>
    </row>
    <row r="315" spans="1:11" ht="15.75" hidden="1" x14ac:dyDescent="0.2">
      <c r="A315" s="38"/>
      <c r="B315" s="39">
        <v>2059</v>
      </c>
      <c r="C315" s="97" t="s">
        <v>157</v>
      </c>
      <c r="D315" s="41" t="s">
        <v>376</v>
      </c>
      <c r="E315" s="42">
        <v>746.33399999999995</v>
      </c>
      <c r="F315" s="43"/>
      <c r="G315" s="35"/>
      <c r="H315" s="68"/>
      <c r="K315" s="62"/>
    </row>
    <row r="316" spans="1:11" ht="15.75" hidden="1" x14ac:dyDescent="0.2">
      <c r="A316" s="38"/>
      <c r="B316" s="39">
        <v>2060</v>
      </c>
      <c r="C316" s="97" t="s">
        <v>122</v>
      </c>
      <c r="D316" s="41" t="s">
        <v>376</v>
      </c>
      <c r="E316" s="42">
        <v>162.39674999999997</v>
      </c>
      <c r="F316" s="43"/>
      <c r="G316" s="35"/>
      <c r="H316" s="68"/>
      <c r="K316" s="62"/>
    </row>
    <row r="317" spans="1:11" ht="15.75" hidden="1" x14ac:dyDescent="0.2">
      <c r="A317" s="38"/>
      <c r="B317" s="39">
        <v>2061</v>
      </c>
      <c r="C317" s="97" t="s">
        <v>161</v>
      </c>
      <c r="D317" s="41" t="s">
        <v>376</v>
      </c>
      <c r="E317" s="42">
        <v>84.308099999999996</v>
      </c>
      <c r="F317" s="43"/>
      <c r="G317" s="35"/>
      <c r="H317" s="68"/>
      <c r="K317" s="62"/>
    </row>
    <row r="318" spans="1:11" ht="15.75" hidden="1" x14ac:dyDescent="0.2">
      <c r="A318" s="38"/>
      <c r="B318" s="39">
        <v>2062</v>
      </c>
      <c r="C318" s="97" t="s">
        <v>162</v>
      </c>
      <c r="D318" s="41" t="s">
        <v>376</v>
      </c>
      <c r="E318" s="42">
        <v>80.852849999999989</v>
      </c>
      <c r="F318" s="43"/>
      <c r="G318" s="35"/>
      <c r="H318" s="68"/>
      <c r="K318" s="62"/>
    </row>
    <row r="319" spans="1:11" ht="15.75" hidden="1" x14ac:dyDescent="0.2">
      <c r="A319" s="38"/>
      <c r="B319" s="39">
        <v>2063</v>
      </c>
      <c r="C319" s="97" t="s">
        <v>143</v>
      </c>
      <c r="D319" s="41" t="s">
        <v>376</v>
      </c>
      <c r="E319" s="42">
        <v>821.65845000000002</v>
      </c>
      <c r="F319" s="43"/>
      <c r="G319" s="35"/>
      <c r="H319" s="68"/>
      <c r="K319" s="62"/>
    </row>
    <row r="320" spans="1:11" ht="15.75" hidden="1" x14ac:dyDescent="0.2">
      <c r="A320" s="38"/>
      <c r="B320" s="123">
        <v>2444</v>
      </c>
      <c r="C320" s="97" t="s">
        <v>342</v>
      </c>
      <c r="D320" s="41" t="s">
        <v>376</v>
      </c>
      <c r="E320" s="42">
        <v>1.1000000000000001</v>
      </c>
      <c r="F320" s="43"/>
      <c r="G320" s="35"/>
      <c r="H320" s="68"/>
    </row>
    <row r="321" spans="1:8" ht="16.5" hidden="1" thickBot="1" x14ac:dyDescent="0.25">
      <c r="A321" s="124"/>
      <c r="B321" s="125" t="s">
        <v>347</v>
      </c>
      <c r="C321" s="126" t="s">
        <v>345</v>
      </c>
      <c r="D321" s="41" t="s">
        <v>376</v>
      </c>
      <c r="E321" s="127">
        <v>1000</v>
      </c>
      <c r="F321" s="128"/>
      <c r="G321" s="129"/>
      <c r="H321" s="130"/>
    </row>
    <row r="322" spans="1:8" ht="15.75" hidden="1" x14ac:dyDescent="0.2">
      <c r="A322" s="131"/>
      <c r="B322" s="132"/>
      <c r="C322" s="133" t="s">
        <v>73</v>
      </c>
      <c r="D322" s="41" t="s">
        <v>376</v>
      </c>
      <c r="E322" s="134">
        <v>365</v>
      </c>
      <c r="F322" s="135"/>
      <c r="G322" s="136"/>
      <c r="H322" s="137"/>
    </row>
    <row r="323" spans="1:8" ht="15.75" hidden="1" x14ac:dyDescent="0.2">
      <c r="A323" s="138"/>
      <c r="B323" s="139"/>
      <c r="C323" s="140" t="s">
        <v>74</v>
      </c>
      <c r="D323" s="41" t="s">
        <v>376</v>
      </c>
      <c r="E323" s="141">
        <v>1100</v>
      </c>
      <c r="F323" s="142"/>
      <c r="G323" s="143"/>
      <c r="H323" s="36"/>
    </row>
    <row r="324" spans="1:8" ht="16.5" hidden="1" thickBot="1" x14ac:dyDescent="0.25">
      <c r="A324" s="144"/>
      <c r="B324" s="145"/>
      <c r="C324" s="146" t="s">
        <v>123</v>
      </c>
      <c r="D324" s="41" t="s">
        <v>376</v>
      </c>
      <c r="E324" s="147">
        <v>320</v>
      </c>
      <c r="F324" s="148"/>
      <c r="G324" s="149"/>
      <c r="H324" s="150"/>
    </row>
    <row r="327" spans="1:8" s="21" customFormat="1" ht="18.75" x14ac:dyDescent="0.2">
      <c r="A327" s="19"/>
      <c r="B327" s="20"/>
      <c r="D327" s="22"/>
      <c r="E327" s="22"/>
      <c r="F327" s="151"/>
      <c r="G327" s="152"/>
    </row>
    <row r="328" spans="1:8" s="21" customFormat="1" ht="18.75" x14ac:dyDescent="0.2">
      <c r="A328" s="24"/>
      <c r="B328" s="22"/>
      <c r="D328" s="22"/>
      <c r="F328" s="23"/>
      <c r="G328" s="152"/>
    </row>
    <row r="329" spans="1:8" s="21" customFormat="1" ht="18.75" hidden="1" x14ac:dyDescent="0.2">
      <c r="A329" s="19" t="s">
        <v>106</v>
      </c>
      <c r="B329" s="20"/>
      <c r="D329" s="22"/>
      <c r="E329" s="22" t="s">
        <v>107</v>
      </c>
      <c r="F329" s="151"/>
      <c r="G329" s="152"/>
    </row>
  </sheetData>
  <mergeCells count="3">
    <mergeCell ref="A3:H3"/>
    <mergeCell ref="A1:H1"/>
    <mergeCell ref="A2:H2"/>
  </mergeCells>
  <phoneticPr fontId="0" type="noConversion"/>
  <pageMargins left="0.6692913385826772" right="0.47244094488188981" top="0.55118110236220474" bottom="0.47244094488188981" header="0.39370078740157483" footer="0.27559055118110237"/>
  <pageSetup paperSize="9" scale="70" fitToHeight="6" orientation="portrait" r:id="rId1"/>
  <headerFooter alignWithMargins="0">
    <oddFooter>&amp;C&amp;P</oddFooter>
  </headerFooter>
  <rowBreaks count="1" manualBreakCount="1">
    <brk id="23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ПРАЙС_ЛИСТС</vt:lpstr>
      <vt:lpstr>Лист1</vt:lpstr>
      <vt:lpstr>ПРАЙС_ЛИСТС!Заголовки_для_печати</vt:lpstr>
      <vt:lpstr>ПРАЙС_ЛИСТС!Область_печати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Любимов Евгений Витальевич</cp:lastModifiedBy>
  <cp:lastPrinted>2014-04-17T06:30:31Z</cp:lastPrinted>
  <dcterms:created xsi:type="dcterms:W3CDTF">1996-10-08T23:32:33Z</dcterms:created>
  <dcterms:modified xsi:type="dcterms:W3CDTF">2015-02-09T01:12:37Z</dcterms:modified>
</cp:coreProperties>
</file>